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L:\website\"/>
    </mc:Choice>
  </mc:AlternateContent>
  <xr:revisionPtr revIDLastSave="0" documentId="8_{91DE51FC-2E39-4889-91A9-B9C25FA49D48}" xr6:coauthVersionLast="41" xr6:coauthVersionMax="41" xr10:uidLastSave="{00000000-0000-0000-0000-000000000000}"/>
  <bookViews>
    <workbookView xWindow="-120" yWindow="-120" windowWidth="20730" windowHeight="11160" xr2:uid="{00000000-000D-0000-FFFF-FFFF00000000}"/>
  </bookViews>
  <sheets>
    <sheet name="PCP" sheetId="9" r:id="rId1"/>
    <sheet name="Summary" sheetId="11" r:id="rId2"/>
  </sheets>
  <definedNames>
    <definedName name="_xlnm._FilterDatabase" localSheetId="1" hidden="1">Summary!$B$18:$F$21</definedName>
    <definedName name="_xlnm.Print_Area" localSheetId="0">PCP!$A$1:$H$139</definedName>
    <definedName name="_xlnm.Print_Titles" localSheetId="0">PCP!$12:$12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38" i="9" l="1"/>
  <c r="J137" i="9"/>
  <c r="I137" i="9"/>
  <c r="J106" i="9" l="1"/>
  <c r="I106" i="9"/>
  <c r="N60" i="9" l="1"/>
  <c r="N108" i="9"/>
  <c r="J100" i="9"/>
  <c r="I100" i="9"/>
  <c r="N80" i="9"/>
  <c r="J59" i="9"/>
  <c r="I59" i="9"/>
  <c r="J34" i="9"/>
  <c r="I34" i="9"/>
  <c r="J136" i="9" l="1"/>
  <c r="I136" i="9"/>
  <c r="J107" i="9"/>
  <c r="I107" i="9"/>
  <c r="J105" i="9"/>
  <c r="I105" i="9"/>
  <c r="J104" i="9"/>
  <c r="I104" i="9"/>
  <c r="J79" i="9"/>
  <c r="I79" i="9"/>
  <c r="J58" i="9"/>
  <c r="I58" i="9"/>
  <c r="J57" i="9"/>
  <c r="I57" i="9"/>
  <c r="J56" i="9"/>
  <c r="I56" i="9"/>
  <c r="J47" i="9"/>
  <c r="I47" i="9"/>
  <c r="J46" i="9"/>
  <c r="I46" i="9"/>
  <c r="J40" i="9"/>
  <c r="I40" i="9"/>
  <c r="J135" i="9" l="1"/>
  <c r="J132" i="9"/>
  <c r="J133" i="9"/>
  <c r="J134" i="9"/>
  <c r="J131" i="9"/>
  <c r="I118" i="9"/>
  <c r="J118" i="9"/>
  <c r="I119" i="9"/>
  <c r="J119" i="9"/>
  <c r="I120" i="9"/>
  <c r="J120" i="9"/>
  <c r="I121" i="9"/>
  <c r="J121" i="9"/>
  <c r="I122" i="9"/>
  <c r="J122" i="9"/>
  <c r="I123" i="9"/>
  <c r="J123" i="9"/>
  <c r="I124" i="9"/>
  <c r="J124" i="9"/>
  <c r="I125" i="9"/>
  <c r="J125" i="9"/>
  <c r="I126" i="9"/>
  <c r="J126" i="9"/>
  <c r="I127" i="9"/>
  <c r="J127" i="9"/>
  <c r="J117" i="9"/>
  <c r="I117" i="9"/>
  <c r="I103" i="9"/>
  <c r="J103" i="9"/>
  <c r="I102" i="9"/>
  <c r="I78" i="9"/>
  <c r="J78" i="9"/>
  <c r="J52" i="9"/>
  <c r="J53" i="9"/>
  <c r="J54" i="9"/>
  <c r="J55" i="9"/>
  <c r="I52" i="9"/>
  <c r="I53" i="9"/>
  <c r="I54" i="9"/>
  <c r="I55" i="9"/>
  <c r="J138" i="9" l="1"/>
  <c r="I13" i="9"/>
  <c r="J13" i="9"/>
  <c r="I14" i="9"/>
  <c r="J14" i="9"/>
  <c r="I15" i="9"/>
  <c r="J15" i="9"/>
  <c r="I16" i="9"/>
  <c r="J16" i="9"/>
  <c r="I17" i="9"/>
  <c r="J17" i="9"/>
  <c r="I18" i="9"/>
  <c r="J18" i="9"/>
  <c r="I19" i="9"/>
  <c r="J19" i="9"/>
  <c r="I20" i="9"/>
  <c r="J20" i="9"/>
  <c r="I21" i="9"/>
  <c r="J21" i="9"/>
  <c r="I22" i="9"/>
  <c r="J22" i="9"/>
  <c r="I23" i="9"/>
  <c r="J23" i="9"/>
  <c r="N24" i="9"/>
  <c r="I27" i="9"/>
  <c r="J27" i="9"/>
  <c r="I28" i="9"/>
  <c r="J28" i="9"/>
  <c r="I29" i="9"/>
  <c r="J29" i="9"/>
  <c r="I30" i="9"/>
  <c r="J30" i="9"/>
  <c r="I31" i="9"/>
  <c r="J31" i="9"/>
  <c r="I32" i="9"/>
  <c r="J32" i="9"/>
  <c r="I33" i="9"/>
  <c r="J33" i="9"/>
  <c r="I35" i="9"/>
  <c r="J35" i="9"/>
  <c r="I36" i="9"/>
  <c r="J36" i="9"/>
  <c r="I37" i="9"/>
  <c r="J37" i="9"/>
  <c r="I38" i="9"/>
  <c r="J38" i="9"/>
  <c r="I39" i="9"/>
  <c r="J39" i="9"/>
  <c r="I41" i="9"/>
  <c r="J41" i="9"/>
  <c r="N42" i="9"/>
  <c r="I45" i="9"/>
  <c r="J45" i="9"/>
  <c r="I48" i="9"/>
  <c r="J48" i="9"/>
  <c r="I49" i="9"/>
  <c r="J49" i="9"/>
  <c r="I50" i="9"/>
  <c r="J50" i="9"/>
  <c r="I51" i="9"/>
  <c r="J51" i="9"/>
  <c r="I63" i="9"/>
  <c r="J63" i="9"/>
  <c r="I64" i="9"/>
  <c r="J64" i="9"/>
  <c r="I65" i="9"/>
  <c r="J65" i="9"/>
  <c r="I66" i="9"/>
  <c r="J66" i="9"/>
  <c r="I67" i="9"/>
  <c r="J67" i="9"/>
  <c r="I68" i="9"/>
  <c r="J68" i="9"/>
  <c r="I69" i="9"/>
  <c r="J69" i="9"/>
  <c r="I70" i="9"/>
  <c r="J70" i="9"/>
  <c r="I71" i="9"/>
  <c r="J71" i="9"/>
  <c r="I72" i="9"/>
  <c r="J72" i="9"/>
  <c r="I73" i="9"/>
  <c r="J73" i="9"/>
  <c r="I74" i="9"/>
  <c r="J74" i="9"/>
  <c r="I75" i="9"/>
  <c r="J75" i="9"/>
  <c r="I76" i="9"/>
  <c r="J76" i="9"/>
  <c r="I77" i="9"/>
  <c r="J77" i="9"/>
  <c r="I84" i="9"/>
  <c r="J84" i="9"/>
  <c r="I85" i="9"/>
  <c r="J85" i="9"/>
  <c r="I86" i="9"/>
  <c r="J86" i="9"/>
  <c r="I87" i="9"/>
  <c r="J87" i="9"/>
  <c r="I88" i="9"/>
  <c r="J88" i="9"/>
  <c r="I89" i="9"/>
  <c r="J89" i="9"/>
  <c r="I90" i="9"/>
  <c r="J90" i="9"/>
  <c r="I91" i="9"/>
  <c r="J91" i="9"/>
  <c r="I92" i="9"/>
  <c r="J92" i="9"/>
  <c r="I93" i="9"/>
  <c r="J93" i="9"/>
  <c r="I94" i="9"/>
  <c r="J94" i="9"/>
  <c r="I95" i="9"/>
  <c r="J95" i="9"/>
  <c r="I96" i="9"/>
  <c r="J96" i="9"/>
  <c r="I97" i="9"/>
  <c r="J97" i="9"/>
  <c r="I98" i="9"/>
  <c r="J98" i="9"/>
  <c r="I99" i="9"/>
  <c r="J99" i="9"/>
  <c r="I101" i="9"/>
  <c r="J101" i="9"/>
  <c r="J102" i="9"/>
  <c r="I111" i="9"/>
  <c r="J111" i="9"/>
  <c r="I112" i="9"/>
  <c r="J112" i="9"/>
  <c r="I113" i="9"/>
  <c r="J113" i="9"/>
  <c r="I114" i="9"/>
  <c r="J114" i="9"/>
  <c r="I115" i="9"/>
  <c r="J115" i="9"/>
  <c r="I116" i="9"/>
  <c r="J116" i="9"/>
  <c r="B10" i="11"/>
  <c r="B11" i="11"/>
  <c r="B12" i="11"/>
  <c r="B13" i="11"/>
  <c r="B14" i="11"/>
  <c r="B15" i="11"/>
  <c r="F15" i="11"/>
  <c r="D15" i="11"/>
  <c r="J80" i="9" l="1"/>
  <c r="J108" i="9"/>
  <c r="G108" i="9" s="1"/>
  <c r="F14" i="11" s="1"/>
  <c r="J60" i="9"/>
  <c r="I60" i="9"/>
  <c r="I108" i="9"/>
  <c r="N128" i="9"/>
  <c r="J24" i="9"/>
  <c r="G24" i="9" s="1"/>
  <c r="F10" i="11" s="1"/>
  <c r="J42" i="9"/>
  <c r="I24" i="9"/>
  <c r="G15" i="11"/>
  <c r="I80" i="9"/>
  <c r="I42" i="9"/>
  <c r="D42" i="9" s="1"/>
  <c r="D11" i="11" s="1"/>
  <c r="D108" i="9" l="1"/>
  <c r="D14" i="11" s="1"/>
  <c r="G14" i="11" s="1"/>
  <c r="D24" i="9"/>
  <c r="D10" i="11" s="1"/>
  <c r="G10" i="11" s="1"/>
  <c r="G42" i="9"/>
  <c r="F11" i="11" s="1"/>
  <c r="G11" i="11" s="1"/>
  <c r="D60" i="9"/>
  <c r="D12" i="11" s="1"/>
  <c r="G60" i="9"/>
  <c r="F12" i="11" s="1"/>
  <c r="J128" i="9"/>
  <c r="G128" i="9" l="1"/>
  <c r="G138" i="9"/>
  <c r="I128" i="9"/>
  <c r="I138" i="9" s="1"/>
  <c r="G12" i="11"/>
  <c r="D138" i="9" l="1"/>
  <c r="D128" i="9"/>
  <c r="G80" i="9"/>
  <c r="F13" i="11" s="1"/>
  <c r="F16" i="11" s="1"/>
  <c r="D80" i="9"/>
  <c r="D13" i="11" s="1"/>
  <c r="D16" i="11" l="1"/>
  <c r="G13" i="11"/>
  <c r="G16" i="11" l="1"/>
</calcChain>
</file>

<file path=xl/sharedStrings.xml><?xml version="1.0" encoding="utf-8"?>
<sst xmlns="http://schemas.openxmlformats.org/spreadsheetml/2006/main" count="411" uniqueCount="345">
  <si>
    <t>Point Values</t>
  </si>
  <si>
    <t>Separate Raw From RTE (Pasteurized)</t>
  </si>
  <si>
    <t xml:space="preserve">3D </t>
  </si>
  <si>
    <t xml:space="preserve">5A </t>
  </si>
  <si>
    <t xml:space="preserve">5B </t>
  </si>
  <si>
    <t>1B</t>
  </si>
  <si>
    <t>2K</t>
  </si>
  <si>
    <t>2J</t>
  </si>
  <si>
    <t>2L</t>
  </si>
  <si>
    <t>2N</t>
  </si>
  <si>
    <t>2O</t>
  </si>
  <si>
    <t>5C</t>
  </si>
  <si>
    <t>5D</t>
  </si>
  <si>
    <t>5E</t>
  </si>
  <si>
    <t>5F</t>
  </si>
  <si>
    <t>5G</t>
  </si>
  <si>
    <t>5H</t>
  </si>
  <si>
    <t>5M</t>
  </si>
  <si>
    <t>S</t>
  </si>
  <si>
    <t>M</t>
  </si>
  <si>
    <t>U</t>
  </si>
  <si>
    <t>B</t>
  </si>
  <si>
    <t>Points Possible</t>
  </si>
  <si>
    <t>Points Deducted</t>
  </si>
  <si>
    <t>Sub Total</t>
  </si>
  <si>
    <t xml:space="preserve">  /</t>
  </si>
  <si>
    <t>SCORE SUMMARY</t>
  </si>
  <si>
    <t>CATEGORIES</t>
  </si>
  <si>
    <t>Points / Possible</t>
  </si>
  <si>
    <t>/</t>
  </si>
  <si>
    <t>Total</t>
  </si>
  <si>
    <t xml:space="preserve">1A </t>
  </si>
  <si>
    <t xml:space="preserve">3A </t>
  </si>
  <si>
    <t xml:space="preserve">Empowered workforce with excellent behaviors. GMP program is in place, GMPs are integral to food processing, contractors receive specific training. Training records are kept and effectiveness of training monitored. </t>
  </si>
  <si>
    <t>4Q</t>
  </si>
  <si>
    <t>6Q</t>
  </si>
  <si>
    <t xml:space="preserve">Minimum Expectation </t>
  </si>
  <si>
    <t>1C</t>
  </si>
  <si>
    <t>1E</t>
  </si>
  <si>
    <t>1G</t>
  </si>
  <si>
    <t>1H</t>
  </si>
  <si>
    <t>1I</t>
  </si>
  <si>
    <t>1J</t>
  </si>
  <si>
    <t>1K</t>
  </si>
  <si>
    <t>5I</t>
  </si>
  <si>
    <t>5J</t>
  </si>
  <si>
    <t>5K</t>
  </si>
  <si>
    <t>5L</t>
  </si>
  <si>
    <t>5N</t>
  </si>
  <si>
    <t>5O</t>
  </si>
  <si>
    <t>5P</t>
  </si>
  <si>
    <t>5Q</t>
  </si>
  <si>
    <t>5R</t>
  </si>
  <si>
    <t>5S</t>
  </si>
  <si>
    <t>5T</t>
  </si>
  <si>
    <t xml:space="preserve"> </t>
  </si>
  <si>
    <t>6K</t>
  </si>
  <si>
    <t>6L</t>
  </si>
  <si>
    <t>6M</t>
  </si>
  <si>
    <t>6N</t>
  </si>
  <si>
    <t>6P</t>
  </si>
  <si>
    <t>6G</t>
  </si>
  <si>
    <t>6I</t>
  </si>
  <si>
    <t>6J</t>
  </si>
  <si>
    <t>GMPS</t>
  </si>
  <si>
    <t>Sanitary Design of Equipment and Facilities</t>
  </si>
  <si>
    <t xml:space="preserve">Sanitation Procedures and Execution </t>
  </si>
  <si>
    <t xml:space="preserve">Environmental Monitoring </t>
  </si>
  <si>
    <t>6A</t>
  </si>
  <si>
    <t>6B</t>
  </si>
  <si>
    <t>6C</t>
  </si>
  <si>
    <t>6D</t>
  </si>
  <si>
    <t>6E</t>
  </si>
  <si>
    <t xml:space="preserve">2E </t>
  </si>
  <si>
    <t xml:space="preserve">2F </t>
  </si>
  <si>
    <t xml:space="preserve">2G </t>
  </si>
  <si>
    <t>2H</t>
  </si>
  <si>
    <t xml:space="preserve">2I </t>
  </si>
  <si>
    <t>2M</t>
  </si>
  <si>
    <t>N/A</t>
  </si>
  <si>
    <t>4F</t>
  </si>
  <si>
    <t>4G</t>
  </si>
  <si>
    <t>4H</t>
  </si>
  <si>
    <t>4I</t>
  </si>
  <si>
    <t>4J</t>
  </si>
  <si>
    <t>4K</t>
  </si>
  <si>
    <t>4L</t>
  </si>
  <si>
    <t>4M</t>
  </si>
  <si>
    <t>4N</t>
  </si>
  <si>
    <t>4O</t>
  </si>
  <si>
    <t>4P</t>
  </si>
  <si>
    <t xml:space="preserve">2A </t>
  </si>
  <si>
    <t xml:space="preserve">Employees have food safe habits and do not create a risk to product quality and safety.  Employees, contractors and visitors know their GMPs. </t>
  </si>
  <si>
    <t xml:space="preserve">2B </t>
  </si>
  <si>
    <t xml:space="preserve">2C </t>
  </si>
  <si>
    <t xml:space="preserve">2D </t>
  </si>
  <si>
    <t>3B</t>
  </si>
  <si>
    <t>3C</t>
  </si>
  <si>
    <t>3E</t>
  </si>
  <si>
    <t>3F</t>
  </si>
  <si>
    <t>3G</t>
  </si>
  <si>
    <t>3H</t>
  </si>
  <si>
    <t>3I</t>
  </si>
  <si>
    <t>4A</t>
  </si>
  <si>
    <t>4B</t>
  </si>
  <si>
    <t>4C</t>
  </si>
  <si>
    <t>4D</t>
  </si>
  <si>
    <t>4E</t>
  </si>
  <si>
    <t xml:space="preserve">Best Of Class </t>
  </si>
  <si>
    <t>#</t>
  </si>
  <si>
    <t>3J</t>
  </si>
  <si>
    <t>3K</t>
  </si>
  <si>
    <t>3L</t>
  </si>
  <si>
    <t>Plant and/or company leadership supports food safety culture</t>
  </si>
  <si>
    <t>Capital dollars are allocated to food safety projects annually with a no payback expectation or justification</t>
  </si>
  <si>
    <t>Plans are in place and documented for opening and repair of roofs, walls, and/or floors.</t>
  </si>
  <si>
    <t>Positive pathogen results are vectored and investigated to find the source</t>
  </si>
  <si>
    <t>Food Safety is a company/plant priority</t>
  </si>
  <si>
    <t>Having high and ever increasing food safety practices is a company value</t>
  </si>
  <si>
    <t>Food Safety Culture</t>
  </si>
  <si>
    <t>6F</t>
  </si>
  <si>
    <t>6H</t>
  </si>
  <si>
    <t>6O</t>
  </si>
  <si>
    <t>7A</t>
  </si>
  <si>
    <t>7B</t>
  </si>
  <si>
    <t>7E</t>
  </si>
  <si>
    <t>7D</t>
  </si>
  <si>
    <t>7C</t>
  </si>
  <si>
    <t>Controlled Plant Conditions</t>
  </si>
  <si>
    <t>Capital dollars are allocated to food safety projects annually at a lower payback rate than other capital projects (e.g., roofs)</t>
  </si>
  <si>
    <t>Same as Minimum Expectation</t>
  </si>
  <si>
    <t>Plant and/or company leadership drives food safety culture by leading and setting the example and making it part of every employees job.  Food Safety is built into all aspects of daily operations.</t>
  </si>
  <si>
    <t>ME+ a management program is in place for unexpected opening of infrastructure, with mitigation strategies defined.</t>
  </si>
  <si>
    <t>Positive pathogen results are investigated and escalated until the source is identified and eliminated.  Escalation plans are documented and allow for increased resources to eliminate pathogen positives</t>
  </si>
  <si>
    <t>5U</t>
  </si>
  <si>
    <t>WET - Chemical mitigation may be used at RTE entry points and maintained frequently with proper concentrations, and documented with corrective actions.  
DRY - in processing areas all floors, including entry points, remain dry and well controlled to preserve dry conditions. If chemical mitigation is used at transition points, it is controlled to minimize water into dry areas</t>
  </si>
  <si>
    <t xml:space="preserve">WET/DRY - When used, clean in place (CIP) systems have separate circuits for Raw vs RTE. Cleaning utensils are segregated to Raw, RTE, and High Hygiene areas. </t>
  </si>
  <si>
    <t>WET - Air transfer from Raw to RTE processing or packaging areas is minimized.  
DRY - Make-up air used in dry powder processing and packaging is filtered, humidity controlled, and under positive pressure relative to other areas of the facility.</t>
  </si>
  <si>
    <t>WET/DRY - HVAC systems are properly designed, dedicated and adjusted to maintain positive pressure and humidity levels in RTE and/or high hygiene areas.  External air is filtered to an appropriate level based on the risk of contamination.</t>
  </si>
  <si>
    <t>WET - RTE piping circuits are designed to be separate from Raw circuits.  Direct piping connections between RTE &amp; RAW are eliminated.  Connections between RTE Clean In Place (CIP) line circuits and Raw Material CIP circuits are eliminated.  Lines are free draining.</t>
  </si>
  <si>
    <t xml:space="preserve">WET - ME+ all pipeline circuits reviewed and monitored periodically for possible cross connections.  Lines are free-draining, or have provisions to be kept free of cleaning solution or product except during use.  The internal and external surfaces are maintained and visually clean. </t>
  </si>
  <si>
    <t>WET/DRY - Water supply is routinely (minimum 6 months) tested for potability and hardness.  Microorganism inhibitors are utilized in cooling media systems (sweet water, glycol).  Appropriate cleaning chemicals utilized for water quality.</t>
  </si>
  <si>
    <t>WET - Conveying vectors such as conveyor tracks, plastic cases, carts, etc. are washed and sanitized prior to entering RTE areas.
DRY - Conveying vectors are dry cleaned and sanitized prior to entering controlled areas (High Hygiene)</t>
  </si>
  <si>
    <t>WET/DRY - ME+ Specific procedures exist to ensure that all conveying vectors are free from pathogens prior to entering RTE areas.  Monitoring and corrective actions are in place to track compliance and correct deviations.</t>
  </si>
  <si>
    <t xml:space="preserve">WET - Pasteurizers or other "kill step" processors are considered as RAW and if not fully separated from RTE areas utilize mitigating programs and procedures to minimize risk. </t>
  </si>
  <si>
    <t xml:space="preserve">WET - Pasteurizers or other "kill step" processes are considered as RAW and are fully separated from RTE areas. </t>
  </si>
  <si>
    <t xml:space="preserve">WET/DRY - Plant production areas are adequately protected from adjacent construction areas (replacing equipment, refrigeration units,  floors, walls etc.) by temporary walls. </t>
  </si>
  <si>
    <t xml:space="preserve">WET/DRY - No production takes place in when construction or major modifications take place near RTE or High Hygiene areas.  </t>
  </si>
  <si>
    <t xml:space="preserve">WET/DRY - Storage of raw materials and packaging are adequately segregated  to avoid cross-contamination.  </t>
  </si>
  <si>
    <t xml:space="preserve">WET/DRY - There are separate storage rooms for packaging materials, raw food materials, finished products, and waste materials.  </t>
  </si>
  <si>
    <t>WET/DRY - Employees are trained annually on GMPs and receive frequent updates to keep the focus high and employees generally know and follow the training material.  Training records are kept and effectiveness of training monitored.</t>
  </si>
  <si>
    <t>WET/DRY - GMP training tools are continuously improved (i.e. web interactive training) to reinforce &amp; increase awareness. Training expectations are communicated and feedback on performance is provided. Quality develops and monitors training with operations taking accountability for enforcement of training.</t>
  </si>
  <si>
    <t>WET/DRY - Internal GMP inspections identify minor and significant issues and lead to permanent corrective action on a timely basis based on good management support.</t>
  </si>
  <si>
    <t xml:space="preserve">WET/DRY - Internal GMP inspections focus on documentation and execution and identify both significant issues and opportunities.  Root cause analysis is performed by a cross functional team to drive in-depth investigation and prevents reoccurrence of issues. </t>
  </si>
  <si>
    <t xml:space="preserve">WET/DRY - Internal audits are in place and performed at a regular frequency. Corrective actions are implemented &amp; documented as needed.   </t>
  </si>
  <si>
    <t xml:space="preserve">WET/DRY - Accepted housekeeping standards are being maintained and facility appears clean.   </t>
  </si>
  <si>
    <t>WET/DRY - Housekeeping in all areas of the facility, from maintenance to food areas are neat and orderly.  All things have, and are in their place.</t>
  </si>
  <si>
    <t>WET/DRY - Hoses are kept in clean and hygienic condition. Wall mounted reels are fitted for storage and hoses are kept off the floor.</t>
  </si>
  <si>
    <t>WET - ME+ The use of high pressure washing is not used routinely in the production areas to avoid aerosols to the plant environment. Hoses are removed during production
DRY - Minimize/eliminate water by not installing hoses in production areas</t>
  </si>
  <si>
    <t xml:space="preserve">WET/DRY - Employees working in RTE areas wear dedicated clothing which does not leave the facility. </t>
  </si>
  <si>
    <t xml:space="preserve">WET/DRY - ME + Employees working in RTE areas wear additional clothing as they enter sensitive or high hygiene areas. </t>
  </si>
  <si>
    <t>WET/DRY - Maintenance tools in RTE or High Hygiene areas are sanitized regularly and are cleaned and sanitized before and after they enter each production area.</t>
  </si>
  <si>
    <t>WET/DRY - Maintenance tools in RTE and/or High Hygiene are captive and are sanitized before and after each use.</t>
  </si>
  <si>
    <t xml:space="preserve">WET/DRY - All product containers, whether for raw materials, work in progress, finished product or waste, are clean and in good condition. All product containers are clearly labeled or color coded to provide clear identification of the contents. All raw materials used in the food production have a raw material batch code and date of issue for traceability in storage and processing. All product containers are kept off the floor to prevent contamination from the floor. </t>
  </si>
  <si>
    <t>WET - Temperature controls in critical storage areas has indicating or automatic temperature recording devices. 
DRY - Temperature &amp; humidity controls are in critical dry processing and packaging areas and are monitored with recording devices</t>
  </si>
  <si>
    <t>WET - Vehicles used for the primary distribution of chilled or frozen foods are capable of maintaining the specified temperature ranges. Temperatures at the point of dispatch and during transit are monitored and recorded and comply with specifications.</t>
  </si>
  <si>
    <t xml:space="preserve">WET/DRY - Internal inspection reports available. Non-conformances and corrective action records available. </t>
  </si>
  <si>
    <t xml:space="preserve">WET/DRY - Vehicle inspection program in place. Prior to loading and unloading, all delivery vehicles are inspected to ensure that they are clean and free from moisture.  </t>
  </si>
  <si>
    <t xml:space="preserve">WET/DRY - Manual checking and recording are used as a cross-reference to automatic controls at agreed frequency with immediate corrective action in case of nonconformance.  </t>
  </si>
  <si>
    <t>WET - Trash &amp; inedible areas have established programs &amp; defined routes and storage areas to prevent cross-contamination. Animal feed containers and reuse totes are cleaned / sanitized before returning to RTE areas.  
DRY -  Trash &amp; inedible areas have established programs &amp; defined routes and storage areas to prevent cross-contamination.</t>
  </si>
  <si>
    <t xml:space="preserve">WET/DRY - Floors are generally cleanable and non-porous and show no cracks.  Concrete base sealed, with epoxy or urethane material which is chemically resistant.  Dairy brick with continuous grouting.  </t>
  </si>
  <si>
    <t>WET/DRY - Drains are smooth, cleanable – no rust or pitting.</t>
  </si>
  <si>
    <t xml:space="preserve">WET/DRY - Circular throat floor drain, not directly under equipment or processes (or covered during production) Accessible and cleaned and sanitized during each sanitation cycle.  Level with floor surface and of sufficient size and distribution to take away water and resist back ups.   </t>
  </si>
  <si>
    <t xml:space="preserve">WET/DRY - Drains are circular throat and of stainless steel construction (avoid trench drains).  All drains accessible for cleaning and are inspected on a regular schedule for damage or wear. </t>
  </si>
  <si>
    <t>WET - Floors are dry, and where floors are not perfectly self-draining, they are easily dried with squeegees. Fluid dairy wet areas are clean and may be wet with sanitizer, with no pooling.
DRY -  Floors are kept dry.  Where floors are not perfectly self-draining, they are easily dried with squeegees if they get wet</t>
  </si>
  <si>
    <t>WET/DRY - Floors are sloped, smooth and self-draining.  No pockets or dips to allow standing water. Meet PMO requirements of ¼ inch per foot of slope to drain.</t>
  </si>
  <si>
    <t>WET/DRY - Floor/Equipment junctions  are accessible for cleaning, stainless steel legs are directly on floor or on stainless steel mounting plates that will not hold water or soil.</t>
  </si>
  <si>
    <t>WET - Floor/Equipment junctions are mounted and grouted in place.  Equipment legs are designed to minimize moisture entrapment.  Other equipment has solid pin legs with a rounded tip to minimize moisture.
DRY - Floor/Equipment junctions are mounted and grouted in place.  Equipment has solid pin legs with a rounded tip to minimize soil collection.</t>
  </si>
  <si>
    <t>WET/DRY - All materials are stored off the floor on clean pallets away from the wall to facilitate cleaning.</t>
  </si>
  <si>
    <t>WET/DRY - Tables and cabinets are mounted on stainless steel legs or wheels and are at least one foot off floor.</t>
  </si>
  <si>
    <t>WET/DRY - A floor maintenance programs exists and is followed for floor inspection and maintenance.  A process for creating work orders to repair or replace floors is in place and used.</t>
  </si>
  <si>
    <t xml:space="preserve">WET/DRY - Floor maintenance  program exists and floors are in like-new condition and replaced with best in class materials as needed. </t>
  </si>
  <si>
    <t>WET/DRY - Walls are constructed of non absorbent, easily cleanable materials.  Walls coverings must be resistant to cleaning and sanitizing chemicals and cleanable.  No exposed wood.  All openings in walls are properly sealed.</t>
  </si>
  <si>
    <t xml:space="preserve">WET/DRY - ME+ Construction should eliminate horizontal ledges.  Wall coverings must be monitored to ensure integrity is not compromised to allow water and soil to become entrapped between wall and wall covering.   Seamless walls with a sealed (radius of one inch or greater) wall/floor juncture to facilitate sanitation. </t>
  </si>
  <si>
    <t>WET/DRY - Roofs are managed and inspected for integrity, leaks, and other issues</t>
  </si>
  <si>
    <t>WET/DRY - Specific roof leak management, mitigation and escalation plan.  Roofs are managed for replacement as part of Preventative Maintenance program</t>
  </si>
  <si>
    <t>WET - ME+ robust monitoring program after roof access
DRY - No Roof entrances to roof from dry processing areas.</t>
  </si>
  <si>
    <t xml:space="preserve">WET/DRY - Construction processes are evaluated prior to project inception.  Personnel (internal and external) involved in construction processes are trained in GMP basics and foot traffic is controlled during the construction process.  During construction and equipment installation phases, increased swabbing occurs as a part of the PEM program. (construction debris removal and walls prior to removal) </t>
  </si>
  <si>
    <t xml:space="preserve">WET/DRY - All construction processes are regulated including the movement of all contract employees, the equipment, their tools and apparel.  Areas under construction are isolated. Contract employees are trained on GMP requirements and risks.  Increased swabbing for pathogens occurs. All  equipment brought into the facility is evaluated for the presence of microorganisms prior to entry and installation.  Dedicated foot traffic patterns are established for the construction area. </t>
  </si>
  <si>
    <t>WET/DRY - Air filtration should be in place to reduce potential microbial contamination</t>
  </si>
  <si>
    <t>WET/DRY -The micron size of filters selected is based on the microbial sensitivity of the product manufactured in the area. HEPA filtration and UV lights are utilized to treat air for the high hygiene and/or RTE areas.</t>
  </si>
  <si>
    <t>DRY - Compressed air drops should be limited to avoid aerosolizing environmental contaminants</t>
  </si>
  <si>
    <t>DRY - Compressed air drops may be eliminated to avoid aerosolizing environmental contaminants</t>
  </si>
  <si>
    <t>WET/DRY - ME+ The compressed air is monitored on a regular basis and upstream of HEPA filtration on compressed air systems, an oil and water filtration/elimination system should be in place.</t>
  </si>
  <si>
    <t>WET/DRY - Compressed air for food contact surfaces or product may utilize inline, point of use, HEPA filtration.  This includes, but is not limited to, air-blows for lines, air incorporated in the manufacture of ice cream, baghouse pulsing systems, and airlock seals.</t>
  </si>
  <si>
    <t>WET/DRY - Facility utilizes the 10 Point Sanitary Design Checklist for Equipment and the 10 Point Sanitary Design Checklist for Infrastructure in conjunction with 3A Standards to format a facility assessment program for pathogen control</t>
  </si>
  <si>
    <t>WET/DRY - ME+ - facility audits against both checklists for compliance on a regular basis- audit results are reviewed and acted upon by the facility team in an organized and documented manner. Audits are conducted by Trained Sanitarians</t>
  </si>
  <si>
    <t>WET/DRY - Corporate support is available for assistance with sanitary design compliance and if not- available support is contracted externally- (resource list available)</t>
  </si>
  <si>
    <t xml:space="preserve">WET/DRY - ME+- facility employs a Trained Sanitarian with knowledge of sanitary design of equipment and infrastructure </t>
  </si>
  <si>
    <t>WET/DRY - ME+- members of the Sanitation and Quality staff are trained in equipment and infrastructure sanitary design</t>
  </si>
  <si>
    <t>WET/DRY - New equipment is reviewed by trained personnel for sanitary design compliance at delivery- prior to installation- in a proactive nature to identify and mitigate areas of concern related to sanitary design</t>
  </si>
  <si>
    <t>WET/DRY - Members of Sanitation and Quality are aware of all repairs conducted on High Hygiene areas to ensure that there is approval upon completion for compliance to sanitary design requirements for cleaning and inspection</t>
  </si>
  <si>
    <t xml:space="preserve">WET/DRY - Members of Engineering, Sanitation, Quality and a trained Sanitarian are directly involved with all repairs for High Hygiene areas with approval documented as a team for compliance to sanitary design requirements for cleaning and inspection </t>
  </si>
  <si>
    <t>WET/DRY - Facility has a preventative maintenance and work order program that ensures a focus on the elimination of potential niche environments or harborage sources of pathogens due to lack of access or difficulty of cleaning and inspection</t>
  </si>
  <si>
    <t>WET/DRY - A review of facility infrastructure and equipment is conducted in conjunction with respective corporate staff or outside entity with expertise-(resource list available)- to identify existing poor sanitary design points and identify corresponding mitigation actions</t>
  </si>
  <si>
    <t>WET/DRY - A risk based plan is in-place specific to infrastructure and equipment review to identify risks and the necessary corrective actions to eliminate these risks due to poor sanitary design</t>
  </si>
  <si>
    <t>WET/DRY - Equipment and infrastructure modifications that are completed to improve sanitary design  are documented and monitored at initial point of re-use for efficacy</t>
  </si>
  <si>
    <t>WET/DRY - Equipment and infrastructure modifications that are conducted to improve sanitary design are documented and undergo a structured verification process to document confirmation of efficacy</t>
  </si>
  <si>
    <t>WET/DRY - All food contact equipment is designed and installed to drain and not entrap soils, provide access for cleaning and inspection and be able to withstand the plant environment</t>
  </si>
  <si>
    <t>WET/DRY - ME+- the design of all equipment from microbiologically cleanable and sanitation perspective is reviewed before equipment is approved for purchase and installation</t>
  </si>
  <si>
    <t>WET/DRY - If facility design does not provide dedicated entries-(clean rooms/ High Hygiene vestibules)- to all processing areas- proper mitigation steps are identified and implemented for all points of entry into processing areas</t>
  </si>
  <si>
    <t>WET/DRY - Facility design provides controlled entry points into all processing areas- i.e.- clean rooms or High Hygiene vestibules- with area entry and exit doors present</t>
  </si>
  <si>
    <t xml:space="preserve">WET/DRY - All food processing equipment is positioned away from adjacent walls at a minimum distance to allow placement of ladder meeting OSHA standards to access top of equipment for proper cleaning and inspection </t>
  </si>
  <si>
    <t>WET/DRY - All equipment is positioned a minimum of 36 inches from adjacent walls and other equipment that might impede proper cleaning and inspection</t>
  </si>
  <si>
    <t>WET/DRY - Product conveyors are located a minimum of 18 inches off of the floor. Conveyors are placed in easy to access areas to facilitate cleaning. Overhead or conveyors in tunnels are acceptable as legacy design if appropriate mitigating procedures are in place and documented as completed</t>
  </si>
  <si>
    <t>WET/DRY - Conveyor usage is minimized and if used- placement is strategic with considerations of proper cleaning and inspection. Conveyer sides are open to facilitate internal thorough cleaning. Conveyor belt shall be removed for cleaning or cantilevered design to relieve tension.</t>
  </si>
  <si>
    <t>WET/DRY - Facility ceilings are of solid, cleanable structure with lighting recessed and utility lines mounted for proper inspection and cleaning. An ongoing food safety inspection plan is present.</t>
  </si>
  <si>
    <t>WET/DRY - Where appropriate positive air flow is evident with the direction of flow from the Ready To Eat or High Hygiene areas out to lower sensitivity areas.</t>
  </si>
  <si>
    <t>WET/DRY - Water backflow protection compliance is verified and documented. An annual audit is conducted either by internally trained personnel or outside certified service-(reference list available)</t>
  </si>
  <si>
    <t xml:space="preserve">WET/DRY - Regular maintenance schedules are in place and followed  for equipment and general building structure to minimize the potential for harborages and to reduce the potential for contamination due to unscheduled repair operations. Equipment is cleaned and sanitized prior to and after maintenance work on or around product contact surfaces. </t>
  </si>
  <si>
    <t xml:space="preserve">WET/DRY - Program in place for timely repair of building structure or equipment which is damaged, pitted, corroded, or cracked with compatible materials and in a permanent fashion. Temporary measures are rectified with an action plan in a specified time.  </t>
  </si>
  <si>
    <t xml:space="preserve">WET/DRY - Roles and responsibilities for sanitation are defined by the company for oversight of the sanitation program. Sanitation management and technical scope are assigned within each facility.   Ownership of sanitation is shared across all departments. </t>
  </si>
  <si>
    <t xml:space="preserve">WET/DRY - Sanitation audit completed annually by a competent individual and any deficiencies are noted as an improvement item in the sanitation business plan, while all other programs meet policy requirements.   </t>
  </si>
  <si>
    <t xml:space="preserve">WET/DRY - Sanitation training requirements are exceeded through additional employee training.  Proficiencies are confirmed through testing or supervisory evaluation and qualification. </t>
  </si>
  <si>
    <t xml:space="preserve">WET/DRY - Sanitation programs developed with cross functional input with a well rounded approach to quality and food safety.   Procedures were developed with input from engineering, operations, quality and sanitation. </t>
  </si>
  <si>
    <t>WET/DRY - ME+  The sanitation program considers the sanitary design of the equipment and facility.  The cross functional team further details procedures based on their experience with the unique design of such equipment.</t>
  </si>
  <si>
    <t xml:space="preserve">WET/DRY - A master sanitation program exists that references the SSOP to be used for each task and includes: cleaning frequency, responsible positions for each task, methods and procedures, tools uses, chemicals and concentrations, safety requirements and training needed. </t>
  </si>
  <si>
    <t>WET/DRY - A master sanitation program exists that covers all cleaning processes, whether by hand, COP or CIP or other method.  The program is regularly evaluated for effectiveness.  SSOP’s are shared and reviewed with all related functions.  Tracking and trending completion rates on MSS tasks to ensure meeting compliance rates and is tied back to plant performance rating.</t>
  </si>
  <si>
    <t>WET/DRY - SSOP’s are written, kept current and periodic training occurs.  Equipment is defined in the SSOP. A training program exists for all individuals involved in clean-up or sanitation activities.  Training occurs at a minimum of annually.</t>
  </si>
  <si>
    <t>WET/DRY - ME+  Procedures exist for specific pieces of equipment.  Photographs are used to aid in training.</t>
  </si>
  <si>
    <t>WET/DRY - Maintenance employees are trained in sanitation procedures. Tools and parts are accounted for and cleaned and sanitized before and after use.</t>
  </si>
  <si>
    <t>WET/DRY - An idle equipment program exists which ensures that the equipment is kept clean and monitoring for pathogens occurs.</t>
  </si>
  <si>
    <t>WET/DRY - Overhead structures (i.e.-lights, pipes, beams, etc.) are monitored as a part of the plant self inspection programs.  Cleaning and removal of dust and debris occurs at a minimum frequency of monthly.  Inspection serves to monitor for condensation and peeling paint.</t>
  </si>
  <si>
    <t>WET/DRY - A documented gasket, valves and pump inspection program exists which defines frequency of inspection, cleaning and monitoring practices.  Proper chemical solution strengths are utilized to ensure that deterioration of gaskets and corrosion of pumps does not occur.  ATP and APC or other monitoring testing occurs to monitor cleaning effectiveness. A sanitation KPI should be established and tracked</t>
  </si>
  <si>
    <t>WET/DRY - SSOP’s define the order of cleaning and sanitization.</t>
  </si>
  <si>
    <t>WET - The proper chemical solution strength, mechanical action to remove soils, contact time and temperature is used in cleaning applications as appropriate.  Equipment is rinsed from top to bottom so that soil moves from the equipment surface to the floor with little atomization.</t>
  </si>
  <si>
    <t xml:space="preserve">WET - Conveyors, belts and rollers are cleaned manually and inspected as a part of the sanitation programs.  </t>
  </si>
  <si>
    <t>WET - The frequency of the removal of conveyors or belts for scrubbing if not routine is outlined in the master sanitation schedule.  During rinsing and applying cleaning chemicals, conveyors or other equipment are run to ensure all surfaces are contacted.  Rollers are cleaned and inspected.</t>
  </si>
  <si>
    <t>WET - Water pressures are controlled during cleaning so that atomization is minimized.  Drains are never cleaned with hoses.</t>
  </si>
  <si>
    <t>WET/DRY - Use of pressurized air for pre-cleaning or dry-cleaning is minimized and controlled.  Pressurized air for drying wet equipment is prohibited.</t>
  </si>
  <si>
    <t xml:space="preserve">WET - Documented drain cleaning programs exist. Properly labeled, designated brushes are used.  Cleaning occurs at a minimum frequency of weekly.  The cleaning of drains occurs in non-production times. </t>
  </si>
  <si>
    <t>WET - All drains are mapped and constructed of stainless.  Cleaning occurs during step 3 of the seven step cleaning process. Designated tools, cart, and PPE with appropriate color coding for drains only.</t>
  </si>
  <si>
    <t>WET/DRY - CIP systems are designed to 3A standards</t>
  </si>
  <si>
    <t>WET - COP cleaning programs exist and are documented.  Water temperatures and chemical concentrations are specified based on industry standards, and equipment is completely disassembled prior to placement in the COP tank. . Parts are not stored in the COP tanks.  Racks exist for proper drying and storage of equipment.</t>
  </si>
  <si>
    <t>WET - ME+ Tanks are large enough to ensure the full submersion of parts and are located in designated “cleaning rooms” away from production areas.  Racks and hangers used to  dry equipment are kept clean and facilitate drying of parts.  Parts basket on a hook is utilized to protect smaller parts.</t>
  </si>
  <si>
    <t>DRY - ME+ Focus on whole room and work top to bottom</t>
  </si>
  <si>
    <t>DRY - Strict adherence to zoning during sanitation</t>
  </si>
  <si>
    <t>DRY - Strict adherence to zoning and maintain barriers between zones during sanitation</t>
  </si>
  <si>
    <t>DRY - Soil and powders are continuously removed with brushes and wipes</t>
  </si>
  <si>
    <t>WET/DRY - A written Pathogen Environmental Monitoring Program (PEMP) exists and is reviewed annually.</t>
  </si>
  <si>
    <t>WET/DRY - Corrective actions are taken to eliminate the cause of an environmental positive.  They are effective, appropriate and documented.</t>
  </si>
  <si>
    <t>WET/DRY - Corrective actions are effective, appropriate, proactive, preventative and shared between plants as appropriate.  Corrective actions are thoroughly documented, providing sufficient detail to demonstrate due diligence in determining root cause of environmental positives.  Escalate efforts to eliminate positives.</t>
  </si>
  <si>
    <t>WET - The PEMP is designed to detect pathogens that are associated with the products being manufactured.  Liquid dairy production plants focus on Listeria species
DRY - The PEMP is designed to detect pathogens that are associated with the products being manufactured.  Dry dairy production plants focus on Salmonella species, Cronobacter sakazakii, and other pertinent pathogens</t>
  </si>
  <si>
    <t xml:space="preserve">WET/DRY - Data is stored in a format that allows access to employees working on the PEMP and appropriate plant leadership.  Data is analyzed for trends and the trends acted upon by plant leadership.  </t>
  </si>
  <si>
    <t>WET/DRY - Data is accessible, analyzed and trended so that systemic or repeated issues are quickly identified and acted upon. Employees are notified of pertinent results.  Trends in seasonality, special events, vacations, etc. are identified and acted upon.  Potential industry trends are shared with industry partners.  Records are also readily accessible to corporate program leadership.</t>
  </si>
  <si>
    <t>WET/DRY - PEMP functions are performed by employees that are trained in proper technique and site selection.  Training also includes troubleshooting and investigational swabbing (vectoring).  This training is documented.</t>
  </si>
  <si>
    <t>WET/DRY - Methods are documented, have AOAC approval, are ELISA or PCR based and validated. Materials are lot traceable and consistent with chemicals used in the facility (i.e. neutralizing buffer selection).  Suspect or presumptive positives are treated as positive unless cultural confirmation proves otherwise.</t>
  </si>
  <si>
    <t>WET/DRY - PEMP implementation has taken variation into account, with samples taken at different times, different days, on different shift while taking system cleanliness into consideration; some samples taken during production.  The program allows for random investigational swabs in addition to the routine.</t>
  </si>
  <si>
    <t>WET/DRY - PEMP implementation has taken all variation into account including maintenance  and construction activities, special operational conditions with cross-functional interface between all plant groups.  Majority of samples taken during production or the time when highest positives are likely to occur. The program allows for random investigational swabs in addition to the routine.</t>
  </si>
  <si>
    <t>WET/DRY - A process is established for special events that require swabbing, regardless of time or day.</t>
  </si>
  <si>
    <t>WET/DRY - Where areas are positive or potentially positive, traffic is re-routed, extra GMPs are employed and/or sanitation is increased to provide temporary mitigation of an issue.  Employees are notified and understand importance of mitigation steps.</t>
  </si>
  <si>
    <t>WET/DRY - Positives are followed up with retesting to prove consecutive negatives (minimum 3).  Source identification (vectoring) occurs and is thorough.</t>
  </si>
  <si>
    <t>WET/DRY - Retesting proves consecutive negatives (minimum 3) and vectoring is immediate  (preferably prior to cleaning to better determine the source) and aggressive.  Swabbing of potential sources include the easily reachable surfaces as well as those that are hidden.  Root cause investigational techniques are employed and documented.  Previously positive locations are re-swabbed in the future to ensure corrective actions were effective. Escalate efforts to eliminate positives.</t>
  </si>
  <si>
    <t>WET/DRY - Environmental findings are generally aligned with improvements to infrastructure and equipment to minimize harborage and uncleanable areas, but a formal process for risk assessment may not be employed.  Additional resources (such as employees, cleaning &amp; sanitizing chemicals, maintenance activities, etc.) are dedicated to environmental findings where appropriate.</t>
  </si>
  <si>
    <t>WET/DRY - Facility specific risk assessment includes consideration of product exposure post thermal process, human handling of finished product, traffic flow, physical separation of raw and ready to eat, impact of extended processing runs, and equipment and facility design challenges.  Risk assessment is a key driver for improvements to infrastructure and equipment.  Risk assessment is update periodically based on positive environmental pathogen findings.  There is strategic designation of resources to align with the findings.</t>
  </si>
  <si>
    <t>WET/DRY - Compositing is limited to 5 or less “like” samples and does not occur in areas with a recent history of positives.  A separate sponge is used for each site.  Compositing methods are validated to ensure detectability.  Compositing allows for broader sampling for a more comprehensive monitoring program.</t>
  </si>
  <si>
    <t>WET/DRY - Facility has a Zone 1 indicator organism monitoring program to understand risk.</t>
  </si>
  <si>
    <t>WET/DRY - Facility has considered Zone 1 and/or finished product indicator(Listeria species) or pathogen(Salmonella) testing as appropriate to the process and product.  If zone 1 or finished product testing is done as a PEMP verification activity, based on risk assessment consider placing affected product on hold pending test results and robust pre-determined corrective action procedures are in place.  Procedures are documented and trained.</t>
  </si>
  <si>
    <t xml:space="preserve">WET/DRY - PEMP sites and quantities are selected based on zones, drain locations/quantities, equipment/plant layouts as it relates to pathogen risk.  Quantities are based off facility size, equipment amount, layout and workflow.  A site map is used to define raw, ready to eat (RTE), high hygiene (HH), and zone 4 areas.  </t>
  </si>
  <si>
    <t>WET/DRY - Zone principles are employed with a focus on Zone 2 &amp; 3 swabbing.  The sampling plan should be dynamic and robust, incorporating static, rotating, and random sites with planned quantities that take into consideration raw/RTE crossover, facility/equipment age and condition, history, and product type.  A site map is used to define raw, ready to eat (RTE), high hygiene (HH), and zone 4 areas. Mapping is used to ensure all areas of the plant are being swabbed.  Focus on the most critical areas of the plant, including the area between the kill step and final packaging.</t>
  </si>
  <si>
    <t>WET/DRY - PEMP sampling is conducted on a set frequency (e.g. daily, weekly, bi-weekly) based on individual facility conditions, circumstances, and history.  Reviewed and understand appropriate regulatory guidance.</t>
  </si>
  <si>
    <t>WET/DRY - PEMP sampling is conducted at least weekly. Timing is rotated to ensure monitoring is conducted on all days, shifts, plant areas and zones. Processors should determine the appropriate number of sampling sites based on the size of the plant, the risk to exposed product, and the complexity of the production system.  Annual "Swab a thon" (100 - 300+ swabs) event is part of the PEMP program</t>
  </si>
  <si>
    <t xml:space="preserve">1D </t>
  </si>
  <si>
    <t>1F</t>
  </si>
  <si>
    <t>3M</t>
  </si>
  <si>
    <t>3N</t>
  </si>
  <si>
    <t>3O</t>
  </si>
  <si>
    <t>5V</t>
  </si>
  <si>
    <t>5W</t>
  </si>
  <si>
    <t>7F</t>
  </si>
  <si>
    <t>WET - Cross traffic (RAW to RTE) is controlled due to effective procedures. Traffic plans and zoning maps are developed, implemented and followed for employee and other traffic in the facility.  Traffic patterns are clearly marked or labeled in production areas
DRY - Cross traffic (Controlled to HH) is controlled due to effective procedures. Traffic plans and zoning maps are developed, implemented and followed for employee and other traffic in the facility.  Traffic patterns are clearly marked or labeled in production areas</t>
  </si>
  <si>
    <t xml:space="preserve">WET/DRY - ME+ Raw and RTE areas are separated by walls. Areas with exposed RTE micro-sensitive products are considered High Hygiene (HH) with a level of controls  (for entry from raw or RTE to HH) which exceed RTE area standards i.e. changed footwear, aprons, new frocks etc.  Traffic barriers such as rails, fences, vestibules, walkways, are used as active control measures.  </t>
  </si>
  <si>
    <t xml:space="preserve">WET - Hygienic Zones are mapped and chemical mitigation strategies are used at appropriate transition points risk and environmental monitoring results.  
DRY - Hygienic Zones are mapped and mitigation strategies (shoe covers, shoe changes, oversmocks &amp; hygiene junctions with physical barriers) are used at appropriate transition points and are a key part of environmental monitoring program.  </t>
  </si>
  <si>
    <t>WET/DRY - ME+ Cleaning utensils are separated between Raw, RTE, and High Hygiene (more separation may be appropriate)areas by color coding or tool type to make a deviation in practice obvious. Separate CIP systems utilized for Raw, RTE, and High Hygiene.</t>
  </si>
  <si>
    <t>WET - Transport vehicles (carts or fork trucks) that enter RTE areas are numbered, monitored, and cleaned.  Sanitizing foams are used to sanitize wheels prior to entry into a wet RTE areas.   Dedicated RTE vehicles or handling equipment may be used in RTE areas.   
Dry - Transport vehicles (carts or fork trucks) that cross hygiene zones are numbered, monitored, and kept dry and cleaned.  Hand-off areas are used to minimize hygiene zone cross traffic are managed.  Manage pallets that move across hygiene zones and have mitigating strategies in place for pallets.</t>
  </si>
  <si>
    <t xml:space="preserve">WET - No vehicles or pallets enter into RTE areas  All ingredients or packaging material is de-boxed prior to entry.
DRY - No vehicles or pallets enter into High Hygiene areas. All ingredients or packaging material is de-boxed prior room entry and conveyed without the use of wheeled vehicles.    
</t>
  </si>
  <si>
    <t>WET - Water supply is tested monthly for micro quality at a variety of points of use, including low use points of use.
DRY - Water supply is tested monthly for micro quality at a variety of points of use, including low use points of use. Ensure water sampling does not create issues of moisture in dry areas.</t>
  </si>
  <si>
    <t>WET - During production water hose usage is minimized and is not high pressure (&gt;250 PSI).  
DRY - Water is not utilized in dry processing areas for production or regular sanitation</t>
  </si>
  <si>
    <t>WET - During production water for environmental rinsing is not permitted, and/or hoses are removed.  Sanitizer hoses are used in situations where floor or equipment rinsing is required.   
DRY - Water is not permitted during production or sanitation. Dry wipes and brushes are utilized in clean up is needed during production.</t>
  </si>
  <si>
    <t>WET- Different types of waste, e.g., food and non-food debris is aggressively minimized, separated and held in easily identifiable enclosed containers. All areas for waste material storage are kept clean and regularly sanitized. All spillage is cleaned up immediately.  
DRY - All spillage or excess powder is cleaned up immediately with a well maintained explosion proof vacuum.</t>
  </si>
  <si>
    <t>WET/DRY - Chemically resistant brick and grouting or Polyurethane concrete system with appropriate slip resistance for the facility and sealed (not to be confused with an Epoxy Floor Coating).  Coved at floor/wall junctions for good drainage. Not brittle or prone to cracking. For dry areas - smooth cleanable surfaces.</t>
  </si>
  <si>
    <t>WET/DRY - Roof access is controlled and mitigation controls are in place at roof entrances when moving from roof into facility to prevent contamination</t>
  </si>
  <si>
    <t xml:space="preserve">WET/DRY - Equipment design review process includes a trained Sanitarian and utilizes 3D modeling of process spaces and equipment at the conceptual phase of the project </t>
  </si>
  <si>
    <t xml:space="preserve">WET/DRY - All food contact surfaces are constructed of materials that can be properly cleaned and sanitized and that are verified as non-toxic, nonabsorbent, corrosion resistant and are highly resistant to cleaning and sanitizing procedures and/or chemicals </t>
  </si>
  <si>
    <t>WET - A seven step process is employed for wet cleaning applications – dry clean to remove debris, pre-rinse, soap and scrub, post rinse, remove and assemble, inspect, sanitize and verification. 
DRY - A seven step process is employed for dry cleaning - Pre-sanitation preparation, secure and dismantle, pre-clean, detail cleaning, final cleaning, sanitation Inspection, final inspection &amp; documentation.</t>
  </si>
  <si>
    <t>WET/DRY - ME+ pressurized air is only used for approved special cause cleaning and a program for periodically testing purity of compressed air exists.</t>
  </si>
  <si>
    <t xml:space="preserve">WET/DRY - In addition to the process for special events, a process exists for swabbing all incoming equipment and pre- and post-swabbing for construction events along with a detailed written plan to ensure food safety during planned special events (System Breaches).  </t>
  </si>
  <si>
    <t>DRY - Keep dry areas dry. Removal of dirt without the use of water/chemical</t>
  </si>
  <si>
    <t xml:space="preserve">DRY - Soil and powders are continuously removed during production with HEPA filtered vacuums to minimize dusting. It is a continuous process to keep all soil/food out of environement. </t>
  </si>
  <si>
    <t>DRY - dedicated tools to each captive area</t>
  </si>
  <si>
    <t>DRY - Resin set brushes and dedicated HEPA filtered vacuums per captive area.  Brushes and vacuums monitored regularly cleanliness and biological cross contamination. Handling and cleaning of vacuums (like floor drains) should be done with care and assumed they are dirty and need care</t>
  </si>
  <si>
    <t>5X</t>
  </si>
  <si>
    <t>WET/DRY - Al materials are stored 18 inches off the floor and are 18 inches from walls to facilitate ease of cleaning</t>
  </si>
  <si>
    <t>WET/DRY - Facility ceilings are solid or drop design.  Drop ceiling panels are sealed except for inspection panel, smooth, cleanable and moisture resistant. Lighting may or may not be recessed. An ongoing inspection and repair program is present. A facility food safety hazard evaluation is ongoing with remedial actions identified and implemented</t>
  </si>
  <si>
    <t>WET - Drains are made of stainless steel.
DRY - Drains are made of stainless steel and can be plugged during production. Drains located in the floor foundation in dry dairy facilities should be capable of being sealed and capped.</t>
  </si>
  <si>
    <t>WET - Water backflow protection compliance is verified and documented. A quarterly audit is conducted by trained internal personnel. An annual audit for verification is conducted by an outside certified service-(reference list available)
DRY - Installation of water lines is minimized through dry areas, no devices that may leak (i.e. backflow device, condensate drain, water valve, etc.) are located in dry processing areas.</t>
  </si>
  <si>
    <t xml:space="preserve">WET/DRY - Even if no issues are identified during sanitation audit, program is reviewed for continous improvement opportunities. Scheduled regular communication (weekly or monthly) and an annual sanitation conference held to discuss best practices.  Proactive feedback is supplied to functional leadership responsible for policy development.   </t>
  </si>
  <si>
    <t>WET/DRY - Training is completed and documented per stated requirements. Employees receive GMP, sanitation and safety, allergen, food safety, and other required training.</t>
  </si>
  <si>
    <t>WET - Preventive actions are the norm of operation versus corrective action. The location of drains is strategic with respect to factory activities. The slope of floor is sufficient to  ensure that all liquids flow towards proper drainage channels . Drain covers/grids suitable for process activity and aid flow, e.g., size of apertures in grid suitable to prevent large gross debris from entering main drain, but does not restrict flow to and through drainage channels.  Drains are numbered and mapped to ensure cleaning and monitoring.
DRY - Drains are capped and sealed to avoid cleaning in a dry area</t>
  </si>
  <si>
    <t>WET - Drains have sufficient capacity to cope with the maximum process requirements to avoid drain back ups. Program in place to deal with drain backs up. If back up occurs, production is ceased, open product is removed from the room for disposition, the drain is cleared and the area is carefully cleaned with a soil  appropriate detergent, rinsed and sanitized. Drain program includes adequate maintenance and cleaning frequency to prevent drain blockage.  
DRY - If drains need to be cleaned in a dry area, the cleaning procedure limits moisture spreading thoughout the area</t>
  </si>
  <si>
    <t>WET/DRY - Maintenance for Food Safety programs exist which serve to identify sanitation standards for tools, the movement of maintenance employees and requirements (post maintenance) for inspection, cleaning and sanitization prior to start –up of equipment.  Maintenance tools and tool bag/boxes are sanitized with alcohol based sanitizers before and after use.</t>
  </si>
  <si>
    <t>WET/DRY - Idle equipment not in use is stored properly, away from current production areas and is covered.  If equipment is in a location that cannot be covered, the equipment is cleaned and sanitized regularly.  Equipment is monitored as a part of the PEM (pathogen environmental monitoring) programs.</t>
  </si>
  <si>
    <t xml:space="preserve">WET/DRY - Overhead structures are cleaned and free of dust and debris as a part of the master sanitation schedule.  PEM programs ensure regular sampling of overhead surfaces to monitor for pathogens. Condensation and peeling paint is controlled. </t>
  </si>
  <si>
    <t>WET/DRY - Valves, pump motors and gaskets are defined in plant PM programs and are tracked and documented for adherence to the PM program.</t>
  </si>
  <si>
    <t>WET - ME+ The proper chemical solution strength and temperature is used in all cleaning applications.  All equipment and surfaces are washed with detergent and hot water at a minimum temperature of 130°F.  Equipment and environment is foamed bottom up and is rinsed from top to bottom  not allowing foam to dry.</t>
  </si>
  <si>
    <t>WET/DRY - Green/white scrub pads are single use.  Equipment surfaces are monitored to ensure they are free of pits and grooves.</t>
  </si>
  <si>
    <t xml:space="preserve">WET/DRY - The manual cleaning of surfaces should not be intense enough to cause scratches or gouges but is effective enough to prevent biofilm formation.  Equipment is monitored for biofilm formation, staining and sheen. </t>
  </si>
  <si>
    <t>WET - High pressure (&lt;250 psi) water hoses are not utilized in routine equipment cleaning and hoses are never used for drain cleaning.  Hoses and  nozzles are cleaned and sanitized.</t>
  </si>
  <si>
    <t>WET/DRY - Written Pathogen Environmental Monitoring Program (PEMP) contains detail on swabbing locations (covering all zones as appropriate), minimum swab numbers, follow up and corrective action procedures (including communication expectations), and tracking and trending of data.  Program is reviewed and audited at least annually, and updated based on internal results, trends, repeat issues, and current science.  Top management is committed to proper execution of the plan.</t>
  </si>
  <si>
    <t>WET/DRY - ME+ Laboratories conducting testing are certified to ISO 17025 or have a management system to address key components of an accredited laboratory.  Plants conducting pathogen testing on site have conducted a risk analysis resulting in properly located testing facilities and trained employees to minimize risk.  Testing and response procedures are documented and trained annually.</t>
  </si>
  <si>
    <t>WET/DRY - Swab materials and test methods are selected based on scientific knowledge and generally accepted by the industry.</t>
  </si>
  <si>
    <t xml:space="preserve">WET/DRY - ME+ materials and methods are selected based off an analysis of the choices and reviewed with a  third party (industry group, accredited laboratory, etc.).  New materials and methods are analyzed for risks/benefits and run through a validation study before being put into use. </t>
  </si>
  <si>
    <t>WET/DRY - In addition to the temporary traffic, GMP and sanitation mitigation, employees are trained to spot the signs of potentially positive areas and take action while alerting plant management. Learnings from positives are cross-checked against similar areas and good practices implemented where appropriate.  All employees receive annual awareness training on pathogen environmental monitoring.</t>
  </si>
  <si>
    <t>WET/DRY - Compositing of samples is utilized only in a mature PEMP for routine sampling where positive results are rare.  Compositing is limited to 5 or less “like” samples and a separate sponge is used for each site.  Compositing samples may be done through a validated method. Compositing is not done for Zone 1, Zone 2, and/or investigative samples</t>
  </si>
  <si>
    <t>WET/DRY - As a guideline PEMP samples are collected at least weekly and include samples at eye level, below and above.  A minimum of 30 swabs are taken per 50,000 sq. ft. per week: Raw:7, RTE/HH: 20, Zone 4: 3</t>
  </si>
  <si>
    <t xml:space="preserve">WET/DRY - As a guideline PEMP samples are collected at least weekly and include samples at eye level, below and above.  Greater than 55 swabs are taken per 50,000 sq. ft. per week: Raw:14, RTE/HH 35, Zone 4: 6.  As facilities age, swabbing increases to reflect increased risks.  </t>
  </si>
  <si>
    <t>WET/DRY - Employees performing PEMP functions are properly trained in technique and site selection and swab with authority and a "seek and destroy" approach. Specialized training is provided for those troubleshooting and conducting investigational swabbing (vectoring).  Swabbing technique is reviewed, observed, and re-trained at least annually and documented.  Responsible employees are encouraged to research PEMP improvements and upgrades for implementation.</t>
  </si>
  <si>
    <t>7G</t>
  </si>
  <si>
    <t>Good communication ensures that a company's food safety strategy is received and understood by all employees within the organization.</t>
  </si>
  <si>
    <t>Posters, signs, newsletters, etc. are used to communicate the importance of Food Safety to all employees.</t>
  </si>
  <si>
    <t xml:space="preserve">WET - Any waste materials are removed as often as possible and not allowed to accumulate in any production areas. 
DRY -Continuously maintaining hygienic conditions by removing excess powder with brushes and wipes intermittently. Any waste materials are removed as often as possible and not allowed to accumulate in any production areas. </t>
  </si>
  <si>
    <r>
      <t>WET/DRY - ME+ The corrective actions and learning</t>
    </r>
    <r>
      <rPr>
        <strike/>
        <sz val="10"/>
        <color rgb="FFFF0000"/>
        <rFont val="Arial"/>
        <family val="2"/>
      </rPr>
      <t>’</t>
    </r>
    <r>
      <rPr>
        <sz val="10"/>
        <color indexed="8"/>
        <rFont val="Arial"/>
        <family val="2"/>
      </rPr>
      <t>s from each facility are shared with other company and contracted facilities.  Corrective actions are used to drive continuous improvements.</t>
    </r>
  </si>
  <si>
    <r>
      <t>WET - All hand wash sinks are ha</t>
    </r>
    <r>
      <rPr>
        <sz val="10"/>
        <rFont val="Arial"/>
        <family val="2"/>
      </rPr>
      <t>nds free</t>
    </r>
    <r>
      <rPr>
        <sz val="10"/>
        <color indexed="8"/>
        <rFont val="Arial"/>
        <family val="2"/>
      </rPr>
      <t xml:space="preserve">. Hand wash and sanitizer stations are located for ready and frequent use in controlled process and transition areas. 
DRY - All hand wash sinks are designed to limit overspray and hands free. Hand wash and sanitizer stations are located for ready and frequent use in controlled process and transition areas. </t>
    </r>
  </si>
  <si>
    <r>
      <t xml:space="preserve">WET - All hand wash stations are fully hand </t>
    </r>
    <r>
      <rPr>
        <sz val="10"/>
        <rFont val="Arial"/>
        <family val="2"/>
      </rPr>
      <t>free</t>
    </r>
    <r>
      <rPr>
        <sz val="10"/>
        <color rgb="FFFF0000"/>
        <rFont val="Arial"/>
        <family val="2"/>
      </rPr>
      <t xml:space="preserve"> </t>
    </r>
    <r>
      <rPr>
        <sz val="10"/>
        <color indexed="8"/>
        <rFont val="Arial"/>
        <family val="2"/>
      </rPr>
      <t>(sink, soap, towels) and are located in near / accessible proximity to personnel in product contact zones. Point of use- sanitizing stations are available with proper controls on concentrations to insure efficacy. Hand wash and sanitizing stations are properly located in all zones of the facility
DRY - Alternatives to hand washing, to minimize water in dry processing areas, may include sanitary wipes for hands and tools.  If hand washing station are present, the best in class practices for wet should be considered.</t>
    </r>
  </si>
  <si>
    <r>
      <t>WET - Contract/Supplier assurances are met and records maintained and reviewed with corrective actions as needed. Loading of such vehicles take</t>
    </r>
    <r>
      <rPr>
        <sz val="10"/>
        <rFont val="Arial"/>
        <family val="2"/>
      </rPr>
      <t>s</t>
    </r>
    <r>
      <rPr>
        <sz val="10"/>
        <color indexed="8"/>
        <rFont val="Arial"/>
        <family val="2"/>
      </rPr>
      <t xml:space="preserve"> place through sealed docks with a temperature-controlled environment. </t>
    </r>
  </si>
  <si>
    <r>
      <t>WET - ME+ dedicated RTE trash area floors or cart wheels</t>
    </r>
    <r>
      <rPr>
        <sz val="10"/>
        <color indexed="10"/>
        <rFont val="Arial"/>
        <family val="2"/>
      </rPr>
      <t xml:space="preserve"> </t>
    </r>
    <r>
      <rPr>
        <sz val="10"/>
        <color indexed="8"/>
        <rFont val="Arial"/>
        <family val="2"/>
      </rPr>
      <t>are sanitized prior to returning to RTE area.  Animal feed and trash generated is minimal which eliminates the need for inside storage.  When soiled, trash area floors and cart wheels are cleaned and sanitized.       
DRY - Minimal trash is generated to minimize crossing the Hygienic zone controls.  Carts and bins for collection of scrap powder (sifter tailings) are regularly cleaned.</t>
    </r>
  </si>
  <si>
    <r>
      <t xml:space="preserve">WET/DRY - Tables and cabinets are made of </t>
    </r>
    <r>
      <rPr>
        <sz val="10"/>
        <rFont val="Arial"/>
        <family val="2"/>
      </rPr>
      <t>corrosion resistant</t>
    </r>
    <r>
      <rPr>
        <sz val="10"/>
        <color indexed="8"/>
        <rFont val="Arial"/>
        <family val="2"/>
      </rPr>
      <t xml:space="preserve"> materials and can be moved for cleaning. Limit and minimize storing items on the floor.</t>
    </r>
  </si>
  <si>
    <r>
      <t xml:space="preserve">WET/DRY - Members of the Sanitation and Quality Staff are requested </t>
    </r>
    <r>
      <rPr>
        <sz val="10"/>
        <rFont val="Arial"/>
        <family val="2"/>
      </rPr>
      <t xml:space="preserve">to provide </t>
    </r>
    <r>
      <rPr>
        <sz val="10"/>
        <color indexed="8"/>
        <rFont val="Arial"/>
        <family val="2"/>
      </rPr>
      <t>input on sanitary design prior to the initiation of project start-up</t>
    </r>
  </si>
  <si>
    <r>
      <t>WET/DRY - ME+- facility has a Trained Sanitarian that conducts routine equipment and infrastructure inspections to identify potential niche environments and harborage sources to</t>
    </r>
    <r>
      <rPr>
        <sz val="10"/>
        <rFont val="Arial"/>
        <family val="2"/>
      </rPr>
      <t xml:space="preserve"> be eliminated in a</t>
    </r>
    <r>
      <rPr>
        <sz val="10"/>
        <color indexed="8"/>
        <rFont val="Arial"/>
        <family val="2"/>
      </rPr>
      <t xml:space="preserve">n ongoing proactive manner </t>
    </r>
  </si>
  <si>
    <r>
      <t>WET/DRY - ME+-  all food contact surfaces are verified to be seamless, with rounded corners and free of cracks and crevices.</t>
    </r>
    <r>
      <rPr>
        <sz val="10"/>
        <rFont val="Arial"/>
        <family val="2"/>
      </rPr>
      <t xml:space="preserve"> Ultrasonic or other non-destructive methods are used for crack detection in larger vessels</t>
    </r>
    <r>
      <rPr>
        <sz val="10"/>
        <color rgb="FFFF0000"/>
        <rFont val="Arial"/>
        <family val="2"/>
      </rPr>
      <t>.</t>
    </r>
    <r>
      <rPr>
        <sz val="10"/>
        <color indexed="8"/>
        <rFont val="Arial"/>
        <family val="2"/>
      </rPr>
      <t xml:space="preserve"> </t>
    </r>
  </si>
  <si>
    <r>
      <t>WET/DRY - Positive and negative air pressure is created through the use of automated control systems which compensate for changes in the room air pressure.</t>
    </r>
    <r>
      <rPr>
        <sz val="10"/>
        <rFont val="Arial"/>
        <family val="2"/>
      </rPr>
      <t xml:space="preserve">  Air flow and air quality is monitored and documented.</t>
    </r>
  </si>
  <si>
    <r>
      <t xml:space="preserve">WET/DRY - Plant designates and maintains assigned </t>
    </r>
    <r>
      <rPr>
        <sz val="10"/>
        <rFont val="Arial"/>
        <family val="2"/>
      </rPr>
      <t>personnel with</t>
    </r>
    <r>
      <rPr>
        <sz val="10"/>
        <color rgb="FFFF0000"/>
        <rFont val="Arial"/>
        <family val="2"/>
      </rPr>
      <t xml:space="preserve"> </t>
    </r>
    <r>
      <rPr>
        <sz val="10"/>
        <color indexed="8"/>
        <rFont val="Arial"/>
        <family val="2"/>
      </rPr>
      <t xml:space="preserve">responsibilities for sanitation management who have the technical skills to complete the assignment. </t>
    </r>
  </si>
  <si>
    <r>
      <t>WET/DRY - Sanitary design of the CIP system are reuse or single use CIP systems with controls to measure, flow, temperature, conductivity, pressure and time. CIP spray balls are inspected</t>
    </r>
    <r>
      <rPr>
        <sz val="10"/>
        <rFont val="Arial"/>
        <family val="2"/>
      </rPr>
      <t xml:space="preserve"> for plugging</t>
    </r>
    <r>
      <rPr>
        <sz val="10"/>
        <color indexed="8"/>
        <rFont val="Arial"/>
        <family val="2"/>
      </rPr>
      <t xml:space="preserve"> on a regular frequency as outlined by MSS</t>
    </r>
    <r>
      <rPr>
        <sz val="10"/>
        <color rgb="FFFF0000"/>
        <rFont val="Arial"/>
        <family val="2"/>
      </rPr>
      <t>.</t>
    </r>
  </si>
  <si>
    <r>
      <t xml:space="preserve">WET/DRY - ME+ the PEMP incorporates monitoring for indicator organisms and multiple pathogens to ensure robustness.    Program leadership actively seeks the newest information about pathogen risk and detection so the PEMP is consistent with industry best practices.
WET - All facets of the facility have been considered including dry powder receiving and storage including </t>
    </r>
    <r>
      <rPr>
        <i/>
        <sz val="10"/>
        <rFont val="Tahoma"/>
        <family val="2"/>
      </rPr>
      <t>Salmonella</t>
    </r>
    <r>
      <rPr>
        <sz val="10"/>
        <rFont val="Tahoma"/>
        <family val="2"/>
      </rPr>
      <t xml:space="preserve"> species monitoring in a wet processing plant.
DRY - All facets of the facility have been considered including the wet areas of a dry plant being monitored for </t>
    </r>
    <r>
      <rPr>
        <i/>
        <sz val="10"/>
        <rFont val="Tahoma"/>
        <family val="2"/>
      </rPr>
      <t>Listeria</t>
    </r>
  </si>
  <si>
    <t>PCP - Pathogen Control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</si>
</sst>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0.0"/>
  </numFmts>
  <fonts count="33" x14ac:knownFonts="1">
    <font>
      <sz val="11"/>
      <color indexed="8"/>
      <name val="Calibri"/>
      <family val="2"/>
    </font>
    <font>
      <sz val="11"/>
      <color indexed="8"/>
      <name val="Calibri"/>
      <family val="2"/>
    </font>
    <font>
      <sz val="8"/>
      <name val="Calibri"/>
      <family val="2"/>
    </font>
    <font>
      <b/>
      <u/>
      <sz val="11"/>
      <name val="Arial"/>
      <family val="2"/>
    </font>
    <font>
      <sz val="8"/>
      <name val="Arial"/>
    </font>
    <font>
      <sz val="10"/>
      <name val="Arial"/>
    </font>
    <font>
      <b/>
      <sz val="10"/>
      <name val="Arial"/>
    </font>
    <font>
      <sz val="10"/>
      <name val="Arial"/>
    </font>
    <font>
      <b/>
      <sz val="14"/>
      <color indexed="30"/>
      <name val="Times New Roman"/>
      <family val="1"/>
    </font>
    <font>
      <sz val="8"/>
      <name val="Times New Roman"/>
      <family val="1"/>
    </font>
    <font>
      <b/>
      <sz val="8"/>
      <name val="Times New Roman"/>
      <family val="1"/>
    </font>
    <font>
      <i/>
      <sz val="11"/>
      <color indexed="12"/>
      <name val="Tahoma"/>
      <family val="2"/>
    </font>
    <font>
      <sz val="10"/>
      <color indexed="8"/>
      <name val="Arial"/>
      <family val="2"/>
    </font>
    <font>
      <sz val="10"/>
      <color indexed="8"/>
      <name val="Calibri"/>
      <family val="2"/>
    </font>
    <font>
      <b/>
      <sz val="10"/>
      <color indexed="8"/>
      <name val="Calibri"/>
      <family val="2"/>
    </font>
    <font>
      <b/>
      <sz val="10"/>
      <color indexed="16"/>
      <name val="Tahoma"/>
      <family val="2"/>
    </font>
    <font>
      <b/>
      <sz val="10"/>
      <name val="Tahoma"/>
      <family val="2"/>
    </font>
    <font>
      <b/>
      <sz val="10"/>
      <color indexed="10"/>
      <name val="Tahoma"/>
      <family val="2"/>
    </font>
    <font>
      <b/>
      <sz val="10"/>
      <name val="Arial"/>
      <family val="2"/>
    </font>
    <font>
      <b/>
      <sz val="10"/>
      <color indexed="10"/>
      <name val="Arial"/>
      <family val="2"/>
    </font>
    <font>
      <sz val="10"/>
      <name val="Tahoma"/>
      <family val="2"/>
    </font>
    <font>
      <b/>
      <sz val="10"/>
      <color indexed="8"/>
      <name val="Arial"/>
      <family val="2"/>
    </font>
    <font>
      <sz val="10"/>
      <color indexed="10"/>
      <name val="Tahoma"/>
      <family val="2"/>
    </font>
    <font>
      <sz val="10"/>
      <color indexed="8"/>
      <name val="Calibri"/>
      <family val="2"/>
      <scheme val="minor"/>
    </font>
    <font>
      <strike/>
      <sz val="10"/>
      <color rgb="FFFF0000"/>
      <name val="Arial"/>
      <family val="2"/>
    </font>
    <font>
      <sz val="10"/>
      <name val="Arial"/>
      <family val="2"/>
    </font>
    <font>
      <sz val="10"/>
      <color rgb="FFFF0000"/>
      <name val="Arial"/>
      <family val="2"/>
    </font>
    <font>
      <sz val="10"/>
      <color indexed="10"/>
      <name val="Arial"/>
      <family val="2"/>
    </font>
    <font>
      <sz val="10"/>
      <color rgb="FF000000"/>
      <name val="Arial"/>
      <family val="2"/>
    </font>
    <font>
      <sz val="10"/>
      <name val="Calibri"/>
      <family val="2"/>
    </font>
    <font>
      <b/>
      <sz val="10"/>
      <name val="Calibri"/>
      <family val="2"/>
    </font>
    <font>
      <i/>
      <sz val="10"/>
      <name val="Tahoma"/>
      <family val="2"/>
    </font>
    <font>
      <b/>
      <i/>
      <sz val="28"/>
      <color rgb="FF000000"/>
      <name val="Arial"/>
      <family val="2"/>
    </font>
  </fonts>
  <fills count="4">
    <fill>
      <patternFill patternType="none"/>
    </fill>
    <fill>
      <patternFill patternType="gray125"/>
    </fill>
    <fill>
      <patternFill patternType="solid">
        <fgColor indexed="9"/>
        <bgColor indexed="64"/>
      </patternFill>
    </fill>
    <fill>
      <patternFill patternType="solid">
        <fgColor indexed="4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7" fillId="0" borderId="0"/>
    <xf numFmtId="9" fontId="1" fillId="0" borderId="0" applyFont="0" applyFill="0" applyBorder="0" applyAlignment="0" applyProtection="0"/>
  </cellStyleXfs>
  <cellXfs count="89">
    <xf numFmtId="0" fontId="0" fillId="0" borderId="0" xfId="0"/>
    <xf numFmtId="9" fontId="5" fillId="0" borderId="2" xfId="3" applyFont="1" applyBorder="1"/>
    <xf numFmtId="9" fontId="6" fillId="0" borderId="3" xfId="3" applyFont="1" applyBorder="1"/>
    <xf numFmtId="0" fontId="9" fillId="0" borderId="0" xfId="2" applyFont="1"/>
    <xf numFmtId="0" fontId="9" fillId="0" borderId="0" xfId="2" applyFont="1" applyAlignment="1">
      <alignment horizontal="center"/>
    </xf>
    <xf numFmtId="0" fontId="8" fillId="0" borderId="0" xfId="2" applyFont="1" applyBorder="1" applyAlignment="1">
      <alignment horizontal="center"/>
    </xf>
    <xf numFmtId="0" fontId="10" fillId="0" borderId="0" xfId="2" applyFont="1"/>
    <xf numFmtId="0" fontId="3" fillId="0" borderId="4" xfId="2" applyFont="1" applyBorder="1"/>
    <xf numFmtId="0" fontId="4" fillId="0" borderId="5" xfId="2" applyFont="1" applyBorder="1"/>
    <xf numFmtId="0" fontId="7" fillId="0" borderId="0" xfId="2"/>
    <xf numFmtId="166" fontId="5" fillId="0" borderId="4" xfId="2" applyNumberFormat="1" applyFont="1" applyBorder="1"/>
    <xf numFmtId="0" fontId="5" fillId="0" borderId="6" xfId="2" applyFont="1" applyBorder="1"/>
    <xf numFmtId="1" fontId="5" fillId="0" borderId="7" xfId="2" applyNumberFormat="1" applyFont="1" applyBorder="1"/>
    <xf numFmtId="166" fontId="5" fillId="0" borderId="7" xfId="2" quotePrefix="1" applyNumberFormat="1" applyFont="1" applyBorder="1" applyAlignment="1">
      <alignment horizontal="center"/>
    </xf>
    <xf numFmtId="166" fontId="6" fillId="0" borderId="8" xfId="2" applyNumberFormat="1" applyFont="1" applyBorder="1"/>
    <xf numFmtId="0" fontId="5" fillId="0" borderId="9" xfId="2" applyFont="1" applyBorder="1"/>
    <xf numFmtId="1" fontId="6" fillId="0" borderId="10" xfId="2" applyNumberFormat="1" applyFont="1" applyBorder="1"/>
    <xf numFmtId="166" fontId="6" fillId="0" borderId="10" xfId="2" quotePrefix="1" applyNumberFormat="1" applyFont="1" applyBorder="1" applyAlignment="1">
      <alignment horizontal="center"/>
    </xf>
    <xf numFmtId="0" fontId="9" fillId="0" borderId="0" xfId="2" applyFont="1" applyBorder="1"/>
    <xf numFmtId="0" fontId="11" fillId="0" borderId="0" xfId="2" applyFont="1" applyBorder="1" applyAlignment="1">
      <alignment wrapText="1"/>
    </xf>
    <xf numFmtId="0" fontId="7" fillId="0" borderId="0" xfId="2" applyAlignment="1">
      <alignment wrapText="1"/>
    </xf>
    <xf numFmtId="0" fontId="9" fillId="0" borderId="0" xfId="2" applyFont="1" applyAlignment="1">
      <alignment horizontal="center" wrapText="1"/>
    </xf>
    <xf numFmtId="0" fontId="9" fillId="0" borderId="0" xfId="2" applyFont="1" applyAlignment="1">
      <alignment horizontal="right"/>
    </xf>
    <xf numFmtId="1" fontId="9" fillId="0" borderId="0" xfId="2" applyNumberFormat="1" applyFont="1" applyAlignment="1">
      <alignment horizontal="center"/>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3" fillId="2" borderId="1" xfId="0" applyFont="1" applyFill="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vertical="center"/>
    </xf>
    <xf numFmtId="0" fontId="14" fillId="3" borderId="1" xfId="0" applyFont="1" applyFill="1" applyBorder="1" applyAlignment="1">
      <alignment horizontal="left" vertical="center"/>
    </xf>
    <xf numFmtId="0" fontId="13" fillId="3" borderId="1" xfId="0" applyFont="1" applyFill="1" applyBorder="1" applyAlignment="1">
      <alignment horizontal="left" vertical="center"/>
    </xf>
    <xf numFmtId="0" fontId="14" fillId="2" borderId="1" xfId="0" applyFont="1" applyFill="1" applyBorder="1" applyAlignment="1">
      <alignment horizontal="center" vertical="center"/>
    </xf>
    <xf numFmtId="0" fontId="14" fillId="0" borderId="1" xfId="0" applyFont="1" applyBorder="1" applyAlignment="1">
      <alignment horizontal="left"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xf>
    <xf numFmtId="164" fontId="20" fillId="0" borderId="1" xfId="1" applyNumberFormat="1" applyFont="1" applyBorder="1" applyAlignment="1">
      <alignment vertical="center"/>
    </xf>
    <xf numFmtId="0" fontId="12" fillId="0" borderId="1" xfId="0" applyFont="1" applyFill="1" applyBorder="1" applyAlignment="1">
      <alignment horizontal="left" vertical="center" wrapText="1"/>
    </xf>
    <xf numFmtId="0" fontId="21" fillId="0" borderId="1" xfId="0" applyFont="1" applyFill="1" applyBorder="1" applyAlignment="1">
      <alignment horizontal="right" vertical="center" wrapText="1"/>
    </xf>
    <xf numFmtId="0" fontId="18" fillId="0" borderId="1" xfId="0" quotePrefix="1"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vertical="center"/>
    </xf>
    <xf numFmtId="0" fontId="22" fillId="0" borderId="1" xfId="0" applyFont="1" applyBorder="1" applyAlignment="1">
      <alignment vertical="center"/>
    </xf>
    <xf numFmtId="0" fontId="2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64" fontId="16" fillId="0" borderId="1" xfId="1" applyNumberFormat="1" applyFont="1" applyBorder="1" applyAlignment="1">
      <alignment vertical="center"/>
    </xf>
    <xf numFmtId="164" fontId="16" fillId="0" borderId="1" xfId="1" applyNumberFormat="1" applyFont="1" applyBorder="1" applyAlignment="1">
      <alignment horizontal="center" vertical="center"/>
    </xf>
    <xf numFmtId="0" fontId="25" fillId="0"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28" fillId="0" borderId="1" xfId="0" applyFont="1" applyBorder="1" applyAlignment="1">
      <alignment horizontal="left" vertical="center" wrapText="1"/>
    </xf>
    <xf numFmtId="0" fontId="21" fillId="0" borderId="1" xfId="0" applyFont="1" applyBorder="1" applyAlignment="1">
      <alignment horizontal="left" vertical="center"/>
    </xf>
    <xf numFmtId="0" fontId="18" fillId="2" borderId="1" xfId="0" applyFont="1" applyFill="1" applyBorder="1" applyAlignment="1">
      <alignment horizontal="center" vertical="center"/>
    </xf>
    <xf numFmtId="164" fontId="14" fillId="0" borderId="1" xfId="0" applyNumberFormat="1" applyFont="1" applyBorder="1" applyAlignment="1">
      <alignment horizontal="left" vertical="center"/>
    </xf>
    <xf numFmtId="0" fontId="29"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0" borderId="1" xfId="0" applyFont="1" applyFill="1" applyBorder="1" applyAlignment="1">
      <alignment vertical="center" wrapText="1"/>
    </xf>
    <xf numFmtId="0" fontId="30"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29" fillId="0" borderId="1" xfId="0" applyFont="1" applyFill="1" applyBorder="1" applyAlignment="1">
      <alignment horizontal="center" vertical="center"/>
    </xf>
    <xf numFmtId="0" fontId="30" fillId="0" borderId="1" xfId="0" applyFont="1" applyBorder="1" applyAlignment="1">
      <alignment horizontal="center" vertical="center"/>
    </xf>
    <xf numFmtId="0" fontId="20" fillId="2"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5" fillId="0" borderId="1" xfId="0" applyFont="1" applyBorder="1" applyAlignment="1">
      <alignment horizontal="left" vertical="center" wrapText="1"/>
    </xf>
    <xf numFmtId="0" fontId="13" fillId="0" borderId="1" xfId="0" applyFont="1" applyBorder="1" applyAlignment="1">
      <alignment horizontal="left" vertical="center" wrapText="1"/>
    </xf>
    <xf numFmtId="166" fontId="13" fillId="0" borderId="1" xfId="0" applyNumberFormat="1" applyFont="1" applyBorder="1" applyAlignment="1">
      <alignment horizontal="left" vertical="center"/>
    </xf>
    <xf numFmtId="165" fontId="18" fillId="0" borderId="1" xfId="0" applyNumberFormat="1" applyFont="1" applyBorder="1" applyAlignment="1">
      <alignment horizontal="left" vertical="center" wrapText="1"/>
    </xf>
    <xf numFmtId="0" fontId="32" fillId="0" borderId="0" xfId="0" applyFont="1" applyBorder="1" applyAlignment="1">
      <alignment horizontal="center" vertical="center"/>
    </xf>
    <xf numFmtId="0" fontId="14" fillId="0" borderId="1" xfId="0" applyFont="1" applyFill="1" applyBorder="1" applyAlignment="1">
      <alignment horizontal="left" vertical="center"/>
    </xf>
    <xf numFmtId="0" fontId="14" fillId="2" borderId="1" xfId="0" applyFont="1" applyFill="1" applyBorder="1" applyAlignment="1">
      <alignment horizontal="left" vertical="center"/>
    </xf>
    <xf numFmtId="165" fontId="18" fillId="0" borderId="1" xfId="0" applyNumberFormat="1" applyFont="1" applyBorder="1" applyAlignment="1">
      <alignment horizontal="left" vertical="center" wrapText="1"/>
    </xf>
    <xf numFmtId="0" fontId="8" fillId="0" borderId="11" xfId="2" applyFont="1" applyBorder="1" applyAlignment="1">
      <alignment horizontal="center"/>
    </xf>
    <xf numFmtId="0" fontId="3" fillId="0" borderId="12" xfId="2" quotePrefix="1" applyFont="1" applyBorder="1" applyAlignment="1">
      <alignment horizontal="center"/>
    </xf>
    <xf numFmtId="0" fontId="3" fillId="0" borderId="13" xfId="2" quotePrefix="1" applyFont="1" applyBorder="1" applyAlignment="1">
      <alignment horizontal="center"/>
    </xf>
  </cellXfs>
  <cellStyles count="4">
    <cellStyle name="Comma" xfId="1" builtinId="3"/>
    <cellStyle name="Normal" xfId="0" builtinId="0"/>
    <cellStyle name="Normal_Equipment Design Check List for Meat &amp; Poultry EMC" xfId="2" xr:uid="{00000000-0005-0000-0000-000002000000}"/>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142875</xdr:colOff>
      <xdr:row>10</xdr:row>
      <xdr:rowOff>314325</xdr:rowOff>
    </xdr:from>
    <xdr:to>
      <xdr:col>13</xdr:col>
      <xdr:colOff>142875</xdr:colOff>
      <xdr:row>11</xdr:row>
      <xdr:rowOff>266700</xdr:rowOff>
    </xdr:to>
    <xdr:sp macro="" textlink="">
      <xdr:nvSpPr>
        <xdr:cNvPr id="1097" name="Line 5">
          <a:extLst>
            <a:ext uri="{FF2B5EF4-FFF2-40B4-BE49-F238E27FC236}">
              <a16:creationId xmlns:a16="http://schemas.microsoft.com/office/drawing/2014/main" id="{00000000-0008-0000-0000-000049040000}"/>
            </a:ext>
          </a:extLst>
        </xdr:cNvPr>
        <xdr:cNvSpPr>
          <a:spLocks noChangeShapeType="1"/>
        </xdr:cNvSpPr>
      </xdr:nvSpPr>
      <xdr:spPr bwMode="auto">
        <a:xfrm>
          <a:off x="16735425" y="2200275"/>
          <a:ext cx="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19050</xdr:rowOff>
    </xdr:from>
    <xdr:to>
      <xdr:col>2</xdr:col>
      <xdr:colOff>324612</xdr:colOff>
      <xdr:row>9</xdr:row>
      <xdr:rowOff>190500</xdr:rowOff>
    </xdr:to>
    <xdr:sp macro="" textlink="">
      <xdr:nvSpPr>
        <xdr:cNvPr id="1032" name="TextBox 1">
          <a:extLst>
            <a:ext uri="{FF2B5EF4-FFF2-40B4-BE49-F238E27FC236}">
              <a16:creationId xmlns:a16="http://schemas.microsoft.com/office/drawing/2014/main" id="{00000000-0008-0000-0000-000008040000}"/>
            </a:ext>
          </a:extLst>
        </xdr:cNvPr>
        <xdr:cNvSpPr txBox="1">
          <a:spLocks noChangeArrowheads="1"/>
        </xdr:cNvSpPr>
      </xdr:nvSpPr>
      <xdr:spPr bwMode="auto">
        <a:xfrm>
          <a:off x="590550" y="1743075"/>
          <a:ext cx="4553712" cy="1371600"/>
        </a:xfrm>
        <a:prstGeom prst="rect">
          <a:avLst/>
        </a:prstGeom>
        <a:solidFill>
          <a:srgbClr val="FFFFFF"/>
        </a:solidFill>
        <a:ln w="15875">
          <a:solidFill>
            <a:srgbClr val="0070C0"/>
          </a:solidFill>
          <a:miter lim="800000"/>
          <a:headEnd/>
          <a:tailEnd/>
        </a:ln>
      </xdr:spPr>
      <xdr:txBody>
        <a:bodyPr vertOverflow="clip" wrap="square" lIns="36576" tIns="32004" rIns="0" bIns="0" anchor="t" upright="1"/>
        <a:lstStyle/>
        <a:p>
          <a:pPr algn="l" rtl="0">
            <a:defRPr sz="1000"/>
          </a:pPr>
          <a:r>
            <a:rPr lang="en-US" sz="1400" b="1" i="0" u="none" strike="noStrike" baseline="0">
              <a:solidFill>
                <a:srgbClr val="000000"/>
              </a:solidFill>
              <a:latin typeface="Calibri"/>
            </a:rPr>
            <a:t>Place an "x" in the appropriate column for each expectation.</a:t>
          </a: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a:p>
          <a:pPr algn="l" rtl="0">
            <a:defRPr sz="1000"/>
          </a:pPr>
          <a:r>
            <a:rPr lang="en-US" sz="1100" b="0" i="0" u="none" strike="noStrike" baseline="0">
              <a:solidFill>
                <a:srgbClr val="000000"/>
              </a:solidFill>
              <a:latin typeface="Calibri"/>
            </a:rPr>
            <a:t>B = Best of Class </a:t>
          </a:r>
        </a:p>
        <a:p>
          <a:pPr algn="l" rtl="0">
            <a:defRPr sz="1000"/>
          </a:pPr>
          <a:r>
            <a:rPr lang="en-US" sz="1100" b="0" i="0" u="none" strike="noStrike" baseline="0">
              <a:solidFill>
                <a:srgbClr val="000000"/>
              </a:solidFill>
              <a:latin typeface="Calibri"/>
            </a:rPr>
            <a:t>S = Satisfactory</a:t>
          </a:r>
        </a:p>
        <a:p>
          <a:pPr algn="l" rtl="0">
            <a:defRPr sz="1000"/>
          </a:pPr>
          <a:r>
            <a:rPr lang="en-US" sz="1100" b="0" i="0" u="none" strike="noStrike" baseline="0">
              <a:solidFill>
                <a:srgbClr val="000000"/>
              </a:solidFill>
              <a:latin typeface="Calibri"/>
            </a:rPr>
            <a:t>M = Marginal </a:t>
          </a:r>
        </a:p>
        <a:p>
          <a:pPr algn="l" rtl="0">
            <a:defRPr sz="1000"/>
          </a:pPr>
          <a:r>
            <a:rPr lang="en-US" sz="1100" b="0" i="0" u="none" strike="noStrike" baseline="0">
              <a:solidFill>
                <a:srgbClr val="000000"/>
              </a:solidFill>
              <a:latin typeface="Calibri"/>
            </a:rPr>
            <a:t>U = Unsatisfactory </a:t>
          </a:r>
        </a:p>
        <a:p>
          <a:pPr algn="l" rtl="0">
            <a:defRPr sz="1000"/>
          </a:pPr>
          <a:r>
            <a:rPr lang="en-US" sz="1100" b="0" i="0" u="none" strike="noStrike" baseline="0">
              <a:solidFill>
                <a:srgbClr val="000000"/>
              </a:solidFill>
              <a:latin typeface="Calibri"/>
            </a:rPr>
            <a:t>N/A = Not Applicable</a:t>
          </a:r>
        </a:p>
      </xdr:txBody>
    </xdr:sp>
    <xdr:clientData/>
  </xdr:twoCellAnchor>
  <xdr:twoCellAnchor editAs="oneCell">
    <xdr:from>
      <xdr:col>1</xdr:col>
      <xdr:colOff>3701143</xdr:colOff>
      <xdr:row>0</xdr:row>
      <xdr:rowOff>180975</xdr:rowOff>
    </xdr:from>
    <xdr:to>
      <xdr:col>2</xdr:col>
      <xdr:colOff>1856305</xdr:colOff>
      <xdr:row>0</xdr:row>
      <xdr:rowOff>638175</xdr:rowOff>
    </xdr:to>
    <xdr:pic>
      <xdr:nvPicPr>
        <xdr:cNvPr id="6" name="Picture 5">
          <a:extLst>
            <a:ext uri="{FF2B5EF4-FFF2-40B4-BE49-F238E27FC236}">
              <a16:creationId xmlns:a16="http://schemas.microsoft.com/office/drawing/2014/main" id="{BD38D001-DA06-4062-BF1F-21AE77183D8F}"/>
            </a:ext>
          </a:extLst>
        </xdr:cNvPr>
        <xdr:cNvPicPr>
          <a:picLocks noChangeAspect="1"/>
        </xdr:cNvPicPr>
      </xdr:nvPicPr>
      <xdr:blipFill>
        <a:blip xmlns:r="http://schemas.openxmlformats.org/officeDocument/2006/relationships" r:embed="rId1"/>
        <a:stretch>
          <a:fillRect/>
        </a:stretch>
      </xdr:blipFill>
      <xdr:spPr>
        <a:xfrm>
          <a:off x="4272643" y="180975"/>
          <a:ext cx="2403312"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1</xdr:row>
      <xdr:rowOff>95250</xdr:rowOff>
    </xdr:from>
    <xdr:to>
      <xdr:col>1</xdr:col>
      <xdr:colOff>2771774</xdr:colOff>
      <xdr:row>6</xdr:row>
      <xdr:rowOff>209550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61950" y="371475"/>
          <a:ext cx="2686049" cy="1495425"/>
        </a:xfrm>
        <a:prstGeom prst="rect">
          <a:avLst/>
        </a:prstGeom>
        <a:solidFill>
          <a:schemeClr val="lt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1100" b="1" i="0" u="none" strike="noStrike" baseline="0">
              <a:solidFill>
                <a:srgbClr val="000000"/>
              </a:solidFill>
              <a:latin typeface="Calibri"/>
            </a:rPr>
            <a:t>Point Scoring System</a:t>
          </a: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a:p>
          <a:pPr algn="l" rtl="0">
            <a:defRPr sz="1000"/>
          </a:pPr>
          <a:r>
            <a:rPr lang="en-US" sz="1100" b="0" i="0" u="none" strike="noStrike" baseline="0">
              <a:solidFill>
                <a:srgbClr val="000000"/>
              </a:solidFill>
              <a:latin typeface="Calibri"/>
            </a:rPr>
            <a:t>Best of Class = Full points, plus 5% bonus</a:t>
          </a:r>
        </a:p>
        <a:p>
          <a:pPr algn="l" rtl="0">
            <a:defRPr sz="1000"/>
          </a:pPr>
          <a:r>
            <a:rPr lang="en-US" sz="1100" b="0" i="0" u="none" strike="noStrike" baseline="0">
              <a:solidFill>
                <a:srgbClr val="000000"/>
              </a:solidFill>
              <a:latin typeface="Calibri"/>
            </a:rPr>
            <a:t>Satisfactory = Full points</a:t>
          </a:r>
        </a:p>
        <a:p>
          <a:pPr algn="l" rtl="0">
            <a:defRPr sz="1000"/>
          </a:pPr>
          <a:r>
            <a:rPr lang="en-US" sz="1100" b="0" i="0" u="none" strike="noStrike" baseline="0">
              <a:solidFill>
                <a:srgbClr val="000000"/>
              </a:solidFill>
              <a:latin typeface="Calibri"/>
            </a:rPr>
            <a:t>Marginal = Half Points</a:t>
          </a:r>
        </a:p>
        <a:p>
          <a:pPr algn="l" rtl="0">
            <a:defRPr sz="1000"/>
          </a:pPr>
          <a:r>
            <a:rPr lang="en-US" sz="1100" b="0" i="0" u="none" strike="noStrike" baseline="0">
              <a:solidFill>
                <a:srgbClr val="000000"/>
              </a:solidFill>
              <a:latin typeface="Calibri"/>
            </a:rPr>
            <a:t>Unsatisfactory = No points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5"/>
  <sheetViews>
    <sheetView tabSelected="1" zoomScaleNormal="100" zoomScaleSheetLayoutView="100" zoomScalePageLayoutView="70" workbookViewId="0">
      <selection activeCell="A2" sqref="A2"/>
    </sheetView>
  </sheetViews>
  <sheetFormatPr defaultColWidth="8.5703125" defaultRowHeight="12.75" x14ac:dyDescent="0.25"/>
  <cols>
    <col min="1" max="1" width="8.5703125" style="38"/>
    <col min="2" max="2" width="63.7109375" style="30" bestFit="1" customWidth="1"/>
    <col min="3" max="3" width="55.28515625" style="30" customWidth="1"/>
    <col min="4" max="8" width="6.28515625" style="30" customWidth="1"/>
    <col min="9" max="9" width="18.5703125" style="30" customWidth="1"/>
    <col min="10" max="10" width="11.5703125" style="38" bestFit="1" customWidth="1"/>
    <col min="11" max="11" width="11.42578125" style="31" customWidth="1"/>
    <col min="12" max="13" width="8.5703125" style="30"/>
    <col min="14" max="14" width="11.5703125" style="38" bestFit="1" customWidth="1"/>
    <col min="15" max="16384" width="8.5703125" style="30"/>
  </cols>
  <sheetData>
    <row r="1" spans="1:19" s="26" customFormat="1" ht="62.25" customHeight="1" x14ac:dyDescent="0.25">
      <c r="A1" s="25"/>
      <c r="J1" s="25"/>
      <c r="K1" s="27"/>
      <c r="N1" s="25"/>
    </row>
    <row r="2" spans="1:19" s="26" customFormat="1" ht="46.5" customHeight="1" x14ac:dyDescent="0.25">
      <c r="A2" s="25"/>
      <c r="B2" s="82" t="s">
        <v>344</v>
      </c>
      <c r="C2" s="82"/>
      <c r="D2" s="82"/>
      <c r="E2" s="82"/>
      <c r="F2" s="82"/>
      <c r="G2" s="82"/>
      <c r="H2" s="82"/>
      <c r="J2" s="25"/>
      <c r="K2" s="27"/>
      <c r="N2" s="25"/>
    </row>
    <row r="3" spans="1:19" s="26" customFormat="1" ht="15.95" customHeight="1" x14ac:dyDescent="0.25">
      <c r="A3" s="25"/>
      <c r="J3" s="25"/>
      <c r="K3" s="27"/>
      <c r="N3" s="25"/>
    </row>
    <row r="4" spans="1:19" s="26" customFormat="1" ht="15.95" customHeight="1" x14ac:dyDescent="0.25">
      <c r="A4" s="25"/>
      <c r="J4" s="25"/>
      <c r="K4" s="27"/>
      <c r="N4" s="25"/>
    </row>
    <row r="5" spans="1:19" s="26" customFormat="1" ht="15.95" customHeight="1" x14ac:dyDescent="0.25">
      <c r="A5" s="25"/>
      <c r="J5" s="25"/>
      <c r="K5" s="27"/>
      <c r="N5" s="25"/>
    </row>
    <row r="6" spans="1:19" s="26" customFormat="1" ht="15.95" customHeight="1" x14ac:dyDescent="0.25">
      <c r="A6" s="25"/>
      <c r="J6" s="25"/>
      <c r="K6" s="27"/>
      <c r="N6" s="25"/>
    </row>
    <row r="7" spans="1:19" s="26" customFormat="1" ht="15.95" customHeight="1" x14ac:dyDescent="0.25">
      <c r="A7" s="25"/>
      <c r="J7" s="25"/>
      <c r="K7" s="27"/>
      <c r="N7" s="25"/>
    </row>
    <row r="8" spans="1:19" s="26" customFormat="1" ht="15.95" customHeight="1" x14ac:dyDescent="0.25">
      <c r="A8" s="25"/>
      <c r="J8" s="25"/>
      <c r="K8" s="27"/>
      <c r="N8" s="25"/>
    </row>
    <row r="9" spans="1:19" s="26" customFormat="1" ht="15.95" customHeight="1" x14ac:dyDescent="0.25">
      <c r="A9" s="25"/>
      <c r="J9" s="25"/>
      <c r="K9" s="27"/>
      <c r="N9" s="25"/>
    </row>
    <row r="10" spans="1:19" s="26" customFormat="1" ht="15.95" customHeight="1" x14ac:dyDescent="0.25">
      <c r="A10" s="25"/>
      <c r="J10" s="25"/>
      <c r="K10" s="27"/>
      <c r="N10" s="25"/>
    </row>
    <row r="11" spans="1:19" x14ac:dyDescent="0.25">
      <c r="A11" s="28"/>
      <c r="B11" s="84" t="s">
        <v>1</v>
      </c>
      <c r="C11" s="84"/>
      <c r="D11" s="29" t="s">
        <v>21</v>
      </c>
      <c r="E11" s="29" t="s">
        <v>18</v>
      </c>
      <c r="F11" s="29" t="s">
        <v>19</v>
      </c>
      <c r="G11" s="29" t="s">
        <v>20</v>
      </c>
      <c r="H11" s="29" t="s">
        <v>79</v>
      </c>
      <c r="I11" s="30" t="s">
        <v>23</v>
      </c>
      <c r="J11" s="30" t="s">
        <v>22</v>
      </c>
      <c r="N11" s="32" t="s">
        <v>0</v>
      </c>
      <c r="O11" s="33"/>
      <c r="P11" s="33"/>
      <c r="Q11" s="33"/>
      <c r="R11" s="33"/>
      <c r="S11" s="33"/>
    </row>
    <row r="12" spans="1:19" ht="23.25" customHeight="1" x14ac:dyDescent="0.25">
      <c r="A12" s="34" t="s">
        <v>109</v>
      </c>
      <c r="B12" s="35" t="s">
        <v>36</v>
      </c>
      <c r="C12" s="35" t="s">
        <v>108</v>
      </c>
      <c r="D12" s="36"/>
      <c r="E12" s="36"/>
      <c r="F12" s="36"/>
      <c r="G12" s="37"/>
      <c r="H12" s="36"/>
      <c r="N12" s="38" t="s">
        <v>55</v>
      </c>
    </row>
    <row r="13" spans="1:19" ht="106.5" customHeight="1" x14ac:dyDescent="0.25">
      <c r="A13" s="39" t="s">
        <v>31</v>
      </c>
      <c r="B13" s="24" t="s">
        <v>280</v>
      </c>
      <c r="C13" s="24" t="s">
        <v>281</v>
      </c>
      <c r="D13" s="40"/>
      <c r="E13" s="40"/>
      <c r="F13" s="40"/>
      <c r="G13" s="41"/>
      <c r="H13" s="40"/>
      <c r="I13" s="42">
        <f t="shared" ref="I13:I23" si="0">IF(D13="x",J13*-0.05,(IF(E13="X",0,(IF(F13="X",J13/2,(IF(G13="X",J13,(IF(H13="X",J13,0)))))))))</f>
        <v>0</v>
      </c>
      <c r="J13" s="38">
        <f t="shared" ref="J13:J23" si="1">IF(H13="x",0,N13)</f>
        <v>20</v>
      </c>
      <c r="N13" s="38">
        <v>20</v>
      </c>
    </row>
    <row r="14" spans="1:19" ht="103.5" customHeight="1" x14ac:dyDescent="0.25">
      <c r="A14" s="39" t="s">
        <v>5</v>
      </c>
      <c r="B14" s="24" t="s">
        <v>135</v>
      </c>
      <c r="C14" s="24" t="s">
        <v>282</v>
      </c>
      <c r="D14" s="40"/>
      <c r="E14" s="40"/>
      <c r="F14" s="40"/>
      <c r="G14" s="41"/>
      <c r="H14" s="40"/>
      <c r="I14" s="42">
        <f t="shared" si="0"/>
        <v>0</v>
      </c>
      <c r="J14" s="38">
        <f t="shared" si="1"/>
        <v>15</v>
      </c>
      <c r="N14" s="38">
        <v>15</v>
      </c>
    </row>
    <row r="15" spans="1:19" ht="70.5" customHeight="1" x14ac:dyDescent="0.25">
      <c r="A15" s="39" t="s">
        <v>37</v>
      </c>
      <c r="B15" s="24" t="s">
        <v>136</v>
      </c>
      <c r="C15" s="24" t="s">
        <v>283</v>
      </c>
      <c r="D15" s="40"/>
      <c r="E15" s="40"/>
      <c r="F15" s="40"/>
      <c r="G15" s="41"/>
      <c r="H15" s="40"/>
      <c r="I15" s="42">
        <f t="shared" si="0"/>
        <v>0</v>
      </c>
      <c r="J15" s="38">
        <f t="shared" si="1"/>
        <v>20</v>
      </c>
      <c r="N15" s="38">
        <v>20</v>
      </c>
    </row>
    <row r="16" spans="1:19" ht="125.25" customHeight="1" x14ac:dyDescent="0.25">
      <c r="A16" s="39" t="s">
        <v>272</v>
      </c>
      <c r="B16" s="24" t="s">
        <v>284</v>
      </c>
      <c r="C16" s="24" t="s">
        <v>285</v>
      </c>
      <c r="D16" s="40"/>
      <c r="E16" s="40"/>
      <c r="F16" s="40"/>
      <c r="G16" s="41"/>
      <c r="H16" s="40"/>
      <c r="I16" s="42">
        <f t="shared" si="0"/>
        <v>0</v>
      </c>
      <c r="J16" s="38">
        <f t="shared" si="1"/>
        <v>15</v>
      </c>
      <c r="N16" s="38">
        <v>15</v>
      </c>
    </row>
    <row r="17" spans="1:14" ht="71.25" customHeight="1" x14ac:dyDescent="0.25">
      <c r="A17" s="39" t="s">
        <v>38</v>
      </c>
      <c r="B17" s="24" t="s">
        <v>137</v>
      </c>
      <c r="C17" s="24" t="s">
        <v>138</v>
      </c>
      <c r="D17" s="40"/>
      <c r="E17" s="40"/>
      <c r="F17" s="40"/>
      <c r="G17" s="41"/>
      <c r="H17" s="40"/>
      <c r="I17" s="42">
        <f t="shared" si="0"/>
        <v>0</v>
      </c>
      <c r="J17" s="38">
        <f t="shared" si="1"/>
        <v>10</v>
      </c>
      <c r="N17" s="38">
        <v>10</v>
      </c>
    </row>
    <row r="18" spans="1:14" ht="79.5" customHeight="1" x14ac:dyDescent="0.25">
      <c r="A18" s="39" t="s">
        <v>273</v>
      </c>
      <c r="B18" s="24" t="s">
        <v>139</v>
      </c>
      <c r="C18" s="24" t="s">
        <v>140</v>
      </c>
      <c r="D18" s="40"/>
      <c r="E18" s="40"/>
      <c r="F18" s="40"/>
      <c r="G18" s="41"/>
      <c r="H18" s="40"/>
      <c r="I18" s="42">
        <f t="shared" si="0"/>
        <v>0</v>
      </c>
      <c r="J18" s="38">
        <f t="shared" si="1"/>
        <v>15</v>
      </c>
      <c r="N18" s="38">
        <v>15</v>
      </c>
    </row>
    <row r="19" spans="1:14" ht="81.75" customHeight="1" x14ac:dyDescent="0.25">
      <c r="A19" s="39" t="s">
        <v>39</v>
      </c>
      <c r="B19" s="43" t="s">
        <v>141</v>
      </c>
      <c r="C19" s="24" t="s">
        <v>286</v>
      </c>
      <c r="D19" s="40"/>
      <c r="E19" s="40"/>
      <c r="F19" s="40"/>
      <c r="G19" s="41"/>
      <c r="H19" s="40"/>
      <c r="I19" s="42">
        <f t="shared" si="0"/>
        <v>0</v>
      </c>
      <c r="J19" s="38">
        <f t="shared" si="1"/>
        <v>10</v>
      </c>
      <c r="N19" s="38">
        <v>10</v>
      </c>
    </row>
    <row r="20" spans="1:14" ht="63" customHeight="1" x14ac:dyDescent="0.25">
      <c r="A20" s="39" t="s">
        <v>40</v>
      </c>
      <c r="B20" s="24" t="s">
        <v>142</v>
      </c>
      <c r="C20" s="24" t="s">
        <v>143</v>
      </c>
      <c r="D20" s="40"/>
      <c r="E20" s="40"/>
      <c r="F20" s="40"/>
      <c r="G20" s="41"/>
      <c r="H20" s="40"/>
      <c r="I20" s="42">
        <f t="shared" si="0"/>
        <v>0</v>
      </c>
      <c r="J20" s="38">
        <f t="shared" si="1"/>
        <v>15</v>
      </c>
      <c r="N20" s="38">
        <v>15</v>
      </c>
    </row>
    <row r="21" spans="1:14" ht="58.5" customHeight="1" x14ac:dyDescent="0.25">
      <c r="A21" s="39" t="s">
        <v>41</v>
      </c>
      <c r="B21" s="24" t="s">
        <v>144</v>
      </c>
      <c r="C21" s="24" t="s">
        <v>145</v>
      </c>
      <c r="D21" s="40"/>
      <c r="E21" s="40"/>
      <c r="F21" s="40"/>
      <c r="G21" s="41"/>
      <c r="H21" s="40"/>
      <c r="I21" s="42">
        <f t="shared" si="0"/>
        <v>0</v>
      </c>
      <c r="J21" s="38">
        <f t="shared" si="1"/>
        <v>15</v>
      </c>
      <c r="N21" s="38">
        <v>15</v>
      </c>
    </row>
    <row r="22" spans="1:14" ht="49.5" customHeight="1" x14ac:dyDescent="0.25">
      <c r="A22" s="39" t="s">
        <v>42</v>
      </c>
      <c r="B22" s="24" t="s">
        <v>146</v>
      </c>
      <c r="C22" s="24" t="s">
        <v>147</v>
      </c>
      <c r="D22" s="40"/>
      <c r="E22" s="40"/>
      <c r="F22" s="40"/>
      <c r="G22" s="41"/>
      <c r="H22" s="40"/>
      <c r="I22" s="42">
        <f t="shared" si="0"/>
        <v>0</v>
      </c>
      <c r="J22" s="38">
        <f t="shared" si="1"/>
        <v>20</v>
      </c>
      <c r="N22" s="38">
        <v>20</v>
      </c>
    </row>
    <row r="23" spans="1:14" ht="38.25" x14ac:dyDescent="0.25">
      <c r="A23" s="39" t="s">
        <v>43</v>
      </c>
      <c r="B23" s="24" t="s">
        <v>148</v>
      </c>
      <c r="C23" s="24" t="s">
        <v>149</v>
      </c>
      <c r="D23" s="40"/>
      <c r="E23" s="40"/>
      <c r="F23" s="40"/>
      <c r="G23" s="41"/>
      <c r="H23" s="40"/>
      <c r="I23" s="42">
        <f t="shared" si="0"/>
        <v>0</v>
      </c>
      <c r="J23" s="38">
        <f t="shared" si="1"/>
        <v>15</v>
      </c>
      <c r="N23" s="38">
        <v>15</v>
      </c>
    </row>
    <row r="24" spans="1:14" ht="32.25" customHeight="1" x14ac:dyDescent="0.25">
      <c r="A24" s="39"/>
      <c r="B24" s="43"/>
      <c r="C24" s="44" t="s">
        <v>24</v>
      </c>
      <c r="D24" s="85">
        <f>J24-I24</f>
        <v>170</v>
      </c>
      <c r="E24" s="85"/>
      <c r="F24" s="45" t="s">
        <v>25</v>
      </c>
      <c r="G24" s="85">
        <f>J24</f>
        <v>170</v>
      </c>
      <c r="H24" s="85"/>
      <c r="I24" s="46">
        <f>SUM(I13:I23)</f>
        <v>0</v>
      </c>
      <c r="J24" s="46">
        <f>SUM(J13:J23)</f>
        <v>170</v>
      </c>
      <c r="K24" s="47"/>
      <c r="L24" s="35"/>
      <c r="M24" s="35"/>
      <c r="N24" s="46">
        <f>SUM(N13:N23)</f>
        <v>170</v>
      </c>
    </row>
    <row r="25" spans="1:14" x14ac:dyDescent="0.25">
      <c r="A25" s="28"/>
      <c r="B25" s="84" t="s">
        <v>64</v>
      </c>
      <c r="C25" s="84"/>
      <c r="D25" s="29" t="s">
        <v>21</v>
      </c>
      <c r="E25" s="29" t="s">
        <v>18</v>
      </c>
      <c r="F25" s="29" t="s">
        <v>19</v>
      </c>
      <c r="G25" s="29" t="s">
        <v>20</v>
      </c>
      <c r="H25" s="29" t="s">
        <v>79</v>
      </c>
      <c r="I25" s="42"/>
    </row>
    <row r="26" spans="1:14" x14ac:dyDescent="0.25">
      <c r="A26" s="34" t="s">
        <v>109</v>
      </c>
      <c r="B26" s="35" t="s">
        <v>36</v>
      </c>
      <c r="C26" s="35" t="s">
        <v>108</v>
      </c>
      <c r="D26" s="48"/>
      <c r="E26" s="49"/>
      <c r="F26" s="50"/>
      <c r="G26" s="51"/>
      <c r="H26" s="50"/>
      <c r="I26" s="42"/>
    </row>
    <row r="27" spans="1:14" ht="79.5" customHeight="1" x14ac:dyDescent="0.25">
      <c r="A27" s="52" t="s">
        <v>91</v>
      </c>
      <c r="B27" s="24" t="s">
        <v>150</v>
      </c>
      <c r="C27" s="24" t="s">
        <v>151</v>
      </c>
      <c r="D27" s="40"/>
      <c r="E27" s="40"/>
      <c r="F27" s="40"/>
      <c r="G27" s="41"/>
      <c r="H27" s="40"/>
      <c r="I27" s="42">
        <f t="shared" ref="I27:I33" si="2">IF(D27="x",J27*-0.05,(IF(E27="X",0,(IF(F27="X",J27/2,(IF(G27="X",J27,(IF(H27="X",J27,0)))))))))</f>
        <v>0</v>
      </c>
      <c r="J27" s="38">
        <f t="shared" ref="J27:J33" si="3">IF(H27="x",0,N27)</f>
        <v>5</v>
      </c>
      <c r="N27" s="38">
        <v>5</v>
      </c>
    </row>
    <row r="28" spans="1:14" ht="69" customHeight="1" x14ac:dyDescent="0.25">
      <c r="A28" s="52" t="s">
        <v>93</v>
      </c>
      <c r="B28" s="24" t="s">
        <v>152</v>
      </c>
      <c r="C28" s="24" t="s">
        <v>153</v>
      </c>
      <c r="D28" s="40"/>
      <c r="E28" s="40"/>
      <c r="F28" s="40"/>
      <c r="G28" s="41"/>
      <c r="H28" s="40"/>
      <c r="I28" s="42">
        <f t="shared" si="2"/>
        <v>0</v>
      </c>
      <c r="J28" s="38">
        <f t="shared" si="3"/>
        <v>5</v>
      </c>
      <c r="N28" s="38">
        <v>5</v>
      </c>
    </row>
    <row r="29" spans="1:14" ht="57.75" customHeight="1" x14ac:dyDescent="0.25">
      <c r="A29" s="52" t="s">
        <v>94</v>
      </c>
      <c r="B29" s="24" t="s">
        <v>154</v>
      </c>
      <c r="C29" s="43" t="s">
        <v>331</v>
      </c>
      <c r="D29" s="40"/>
      <c r="E29" s="40"/>
      <c r="F29" s="40"/>
      <c r="G29" s="41"/>
      <c r="H29" s="40"/>
      <c r="I29" s="42">
        <f t="shared" si="2"/>
        <v>0</v>
      </c>
      <c r="J29" s="38">
        <f t="shared" si="3"/>
        <v>10</v>
      </c>
      <c r="N29" s="38">
        <v>10</v>
      </c>
    </row>
    <row r="30" spans="1:14" ht="48" customHeight="1" x14ac:dyDescent="0.25">
      <c r="A30" s="52" t="s">
        <v>95</v>
      </c>
      <c r="B30" s="24" t="s">
        <v>155</v>
      </c>
      <c r="C30" s="24" t="s">
        <v>156</v>
      </c>
      <c r="D30" s="40"/>
      <c r="E30" s="40"/>
      <c r="F30" s="40"/>
      <c r="G30" s="41"/>
      <c r="H30" s="40"/>
      <c r="I30" s="42">
        <f t="shared" si="2"/>
        <v>0</v>
      </c>
      <c r="J30" s="38">
        <f t="shared" si="3"/>
        <v>5</v>
      </c>
      <c r="N30" s="38">
        <v>5</v>
      </c>
    </row>
    <row r="31" spans="1:14" ht="78.75" customHeight="1" x14ac:dyDescent="0.25">
      <c r="A31" s="52" t="s">
        <v>73</v>
      </c>
      <c r="B31" s="24" t="s">
        <v>157</v>
      </c>
      <c r="C31" s="24" t="s">
        <v>158</v>
      </c>
      <c r="D31" s="40"/>
      <c r="E31" s="40"/>
      <c r="F31" s="40"/>
      <c r="G31" s="41"/>
      <c r="H31" s="40"/>
      <c r="I31" s="42">
        <f t="shared" si="2"/>
        <v>0</v>
      </c>
      <c r="J31" s="38">
        <f t="shared" si="3"/>
        <v>10</v>
      </c>
      <c r="N31" s="38">
        <v>10</v>
      </c>
    </row>
    <row r="32" spans="1:14" ht="84.75" customHeight="1" x14ac:dyDescent="0.25">
      <c r="A32" s="52" t="s">
        <v>74</v>
      </c>
      <c r="B32" s="24" t="s">
        <v>287</v>
      </c>
      <c r="C32" s="24" t="s">
        <v>288</v>
      </c>
      <c r="D32" s="40"/>
      <c r="E32" s="40"/>
      <c r="F32" s="40"/>
      <c r="G32" s="41"/>
      <c r="H32" s="40"/>
      <c r="I32" s="42">
        <f t="shared" si="2"/>
        <v>0</v>
      </c>
      <c r="J32" s="38">
        <f t="shared" si="3"/>
        <v>6</v>
      </c>
      <c r="N32" s="38">
        <v>6</v>
      </c>
    </row>
    <row r="33" spans="1:14" ht="37.5" customHeight="1" x14ac:dyDescent="0.25">
      <c r="A33" s="52" t="s">
        <v>75</v>
      </c>
      <c r="B33" s="24" t="s">
        <v>159</v>
      </c>
      <c r="C33" s="24" t="s">
        <v>160</v>
      </c>
      <c r="D33" s="40"/>
      <c r="E33" s="40"/>
      <c r="F33" s="40"/>
      <c r="G33" s="41"/>
      <c r="H33" s="40"/>
      <c r="I33" s="42">
        <f t="shared" si="2"/>
        <v>0</v>
      </c>
      <c r="J33" s="38">
        <f t="shared" si="3"/>
        <v>10</v>
      </c>
      <c r="N33" s="38">
        <v>10</v>
      </c>
    </row>
    <row r="34" spans="1:14" ht="135" customHeight="1" x14ac:dyDescent="0.25">
      <c r="A34" s="52" t="s">
        <v>76</v>
      </c>
      <c r="B34" s="43" t="s">
        <v>332</v>
      </c>
      <c r="C34" s="43" t="s">
        <v>333</v>
      </c>
      <c r="D34" s="40"/>
      <c r="E34" s="40"/>
      <c r="F34" s="40"/>
      <c r="G34" s="41"/>
      <c r="H34" s="40"/>
      <c r="I34" s="42">
        <f t="shared" ref="I34" si="4">IF(D34="x",J34*-0.05,(IF(E34="X",0,(IF(F34="X",J34/2,(IF(G34="X",J34,(IF(H34="X",J34,0)))))))))</f>
        <v>0</v>
      </c>
      <c r="J34" s="38">
        <f t="shared" ref="J34" si="5">IF(H34="x",0,N34)</f>
        <v>10</v>
      </c>
      <c r="N34" s="38">
        <v>10</v>
      </c>
    </row>
    <row r="35" spans="1:14" ht="44.25" customHeight="1" x14ac:dyDescent="0.25">
      <c r="A35" s="52" t="s">
        <v>77</v>
      </c>
      <c r="B35" s="24" t="s">
        <v>161</v>
      </c>
      <c r="C35" s="43" t="s">
        <v>162</v>
      </c>
      <c r="D35" s="40"/>
      <c r="E35" s="40"/>
      <c r="F35" s="40"/>
      <c r="G35" s="41"/>
      <c r="H35" s="40"/>
      <c r="I35" s="42">
        <f t="shared" ref="I35:I41" si="6">IF(D35="x",J35*-0.05,(IF(E35="X",0,(IF(F35="X",J35/2,(IF(G35="X",J35,(IF(H35="X",J35,0)))))))))</f>
        <v>0</v>
      </c>
      <c r="J35" s="38">
        <f t="shared" ref="J35:J41" si="7">IF(H35="x",0,N35)</f>
        <v>10</v>
      </c>
      <c r="N35" s="38">
        <v>10</v>
      </c>
    </row>
    <row r="36" spans="1:14" ht="39.75" customHeight="1" x14ac:dyDescent="0.25">
      <c r="A36" s="52" t="s">
        <v>7</v>
      </c>
      <c r="B36" s="24" t="s">
        <v>178</v>
      </c>
      <c r="C36" s="24" t="s">
        <v>302</v>
      </c>
      <c r="D36" s="40"/>
      <c r="E36" s="40"/>
      <c r="F36" s="40"/>
      <c r="G36" s="41"/>
      <c r="H36" s="40"/>
      <c r="I36" s="42">
        <f t="shared" si="6"/>
        <v>0</v>
      </c>
      <c r="J36" s="38">
        <f t="shared" si="7"/>
        <v>8</v>
      </c>
      <c r="N36" s="38">
        <v>8</v>
      </c>
    </row>
    <row r="37" spans="1:14" ht="99" customHeight="1" x14ac:dyDescent="0.25">
      <c r="A37" s="52" t="s">
        <v>6</v>
      </c>
      <c r="B37" s="24" t="s">
        <v>163</v>
      </c>
      <c r="C37" s="43" t="s">
        <v>130</v>
      </c>
      <c r="D37" s="40"/>
      <c r="E37" s="40"/>
      <c r="F37" s="40"/>
      <c r="G37" s="41"/>
      <c r="H37" s="40"/>
      <c r="I37" s="42">
        <f t="shared" si="6"/>
        <v>0</v>
      </c>
      <c r="J37" s="38">
        <f t="shared" si="7"/>
        <v>10</v>
      </c>
      <c r="N37" s="38">
        <v>10</v>
      </c>
    </row>
    <row r="38" spans="1:14" ht="98.25" customHeight="1" x14ac:dyDescent="0.25">
      <c r="A38" s="52" t="s">
        <v>8</v>
      </c>
      <c r="B38" s="24" t="s">
        <v>330</v>
      </c>
      <c r="C38" s="24" t="s">
        <v>289</v>
      </c>
      <c r="D38" s="40"/>
      <c r="E38" s="40"/>
      <c r="F38" s="40"/>
      <c r="G38" s="41"/>
      <c r="H38" s="40"/>
      <c r="I38" s="42">
        <f t="shared" si="6"/>
        <v>0</v>
      </c>
      <c r="J38" s="38">
        <f t="shared" si="7"/>
        <v>10</v>
      </c>
      <c r="N38" s="38">
        <v>10</v>
      </c>
    </row>
    <row r="39" spans="1:14" ht="69.75" customHeight="1" x14ac:dyDescent="0.25">
      <c r="A39" s="52" t="s">
        <v>78</v>
      </c>
      <c r="B39" s="24" t="s">
        <v>165</v>
      </c>
      <c r="C39" s="43" t="s">
        <v>334</v>
      </c>
      <c r="D39" s="40"/>
      <c r="E39" s="40"/>
      <c r="F39" s="40"/>
      <c r="G39" s="41"/>
      <c r="H39" s="40"/>
      <c r="I39" s="42">
        <f t="shared" si="6"/>
        <v>0</v>
      </c>
      <c r="J39" s="38">
        <f t="shared" si="7"/>
        <v>10</v>
      </c>
      <c r="N39" s="38">
        <v>10</v>
      </c>
    </row>
    <row r="40" spans="1:14" ht="120" customHeight="1" x14ac:dyDescent="0.25">
      <c r="A40" s="52" t="s">
        <v>9</v>
      </c>
      <c r="B40" s="24" t="s">
        <v>169</v>
      </c>
      <c r="C40" s="24" t="s">
        <v>335</v>
      </c>
      <c r="D40" s="40"/>
      <c r="E40" s="40"/>
      <c r="F40" s="40"/>
      <c r="G40" s="41"/>
      <c r="H40" s="40"/>
      <c r="I40" s="42">
        <f t="shared" si="6"/>
        <v>0</v>
      </c>
      <c r="J40" s="38">
        <f t="shared" si="7"/>
        <v>10</v>
      </c>
      <c r="N40" s="38">
        <v>10</v>
      </c>
    </row>
    <row r="41" spans="1:14" ht="38.25" x14ac:dyDescent="0.25">
      <c r="A41" s="52" t="s">
        <v>10</v>
      </c>
      <c r="B41" s="24" t="s">
        <v>167</v>
      </c>
      <c r="C41" s="24" t="s">
        <v>166</v>
      </c>
      <c r="D41" s="40"/>
      <c r="E41" s="40"/>
      <c r="F41" s="40"/>
      <c r="G41" s="41"/>
      <c r="H41" s="40"/>
      <c r="I41" s="42">
        <f t="shared" si="6"/>
        <v>0</v>
      </c>
      <c r="J41" s="38">
        <f t="shared" si="7"/>
        <v>8</v>
      </c>
      <c r="N41" s="38">
        <v>8</v>
      </c>
    </row>
    <row r="42" spans="1:14" ht="29.25" customHeight="1" x14ac:dyDescent="0.25">
      <c r="A42" s="53"/>
      <c r="B42" s="43"/>
      <c r="C42" s="44" t="s">
        <v>24</v>
      </c>
      <c r="D42" s="85">
        <f>J42-I42</f>
        <v>127</v>
      </c>
      <c r="E42" s="85"/>
      <c r="F42" s="45" t="s">
        <v>25</v>
      </c>
      <c r="G42" s="85">
        <f>J42</f>
        <v>127</v>
      </c>
      <c r="H42" s="85"/>
      <c r="I42" s="54">
        <f>SUM(I27:I41)</f>
        <v>0</v>
      </c>
      <c r="J42" s="55">
        <f>SUM(J27:J41)</f>
        <v>127</v>
      </c>
      <c r="K42" s="47"/>
      <c r="L42" s="35"/>
      <c r="M42" s="35"/>
      <c r="N42" s="55">
        <f>SUM(N27:N41)</f>
        <v>127</v>
      </c>
    </row>
    <row r="43" spans="1:14" x14ac:dyDescent="0.25">
      <c r="B43" s="84" t="s">
        <v>128</v>
      </c>
      <c r="C43" s="84"/>
      <c r="D43" s="29" t="s">
        <v>21</v>
      </c>
      <c r="E43" s="29" t="s">
        <v>18</v>
      </c>
      <c r="F43" s="29" t="s">
        <v>19</v>
      </c>
      <c r="G43" s="29" t="s">
        <v>20</v>
      </c>
      <c r="H43" s="29" t="s">
        <v>79</v>
      </c>
      <c r="I43" s="42"/>
    </row>
    <row r="44" spans="1:14" x14ac:dyDescent="0.25">
      <c r="A44" s="46" t="s">
        <v>109</v>
      </c>
      <c r="B44" s="35" t="s">
        <v>36</v>
      </c>
      <c r="C44" s="35" t="s">
        <v>108</v>
      </c>
      <c r="D44" s="48"/>
      <c r="E44" s="49"/>
      <c r="F44" s="50"/>
      <c r="G44" s="51"/>
      <c r="H44" s="50"/>
    </row>
    <row r="45" spans="1:14" ht="89.25" customHeight="1" x14ac:dyDescent="0.25">
      <c r="A45" s="39" t="s">
        <v>32</v>
      </c>
      <c r="B45" s="43" t="s">
        <v>170</v>
      </c>
      <c r="C45" s="43" t="s">
        <v>290</v>
      </c>
      <c r="D45" s="40"/>
      <c r="E45" s="40"/>
      <c r="F45" s="40"/>
      <c r="G45" s="41"/>
      <c r="H45" s="40"/>
      <c r="I45" s="42">
        <f>IF(D45="x",J45*-0.05,(IF(E45="X",0,(IF(F45="X",J45/2,(IF(G45="X",J45,(IF(H45="X",J45,0)))))))))</f>
        <v>0</v>
      </c>
      <c r="J45" s="38">
        <f>IF(H45="x",0,N45)</f>
        <v>15</v>
      </c>
      <c r="N45" s="38">
        <v>15</v>
      </c>
    </row>
    <row r="46" spans="1:14" ht="72" customHeight="1" x14ac:dyDescent="0.25">
      <c r="A46" s="39" t="s">
        <v>96</v>
      </c>
      <c r="B46" s="24" t="s">
        <v>174</v>
      </c>
      <c r="C46" s="24" t="s">
        <v>175</v>
      </c>
      <c r="D46" s="40"/>
      <c r="E46" s="40"/>
      <c r="F46" s="40"/>
      <c r="G46" s="41"/>
      <c r="H46" s="40"/>
      <c r="I46" s="42">
        <f t="shared" ref="I46:I47" si="8">IF(D46="x",J46*-0.05,(IF(E46="X",0,(IF(F46="X",J46/2,(IF(G46="X",J46,(IF(H46="X",J46,0)))))))))</f>
        <v>0</v>
      </c>
      <c r="J46" s="38">
        <f t="shared" ref="J46:J47" si="9">IF(H46="x",0,N46)</f>
        <v>15</v>
      </c>
      <c r="N46" s="38">
        <v>15</v>
      </c>
    </row>
    <row r="47" spans="1:14" ht="52.5" customHeight="1" x14ac:dyDescent="0.25">
      <c r="A47" s="39" t="s">
        <v>97</v>
      </c>
      <c r="B47" s="24" t="s">
        <v>180</v>
      </c>
      <c r="C47" s="24" t="s">
        <v>181</v>
      </c>
      <c r="D47" s="40"/>
      <c r="E47" s="40"/>
      <c r="F47" s="40"/>
      <c r="G47" s="41"/>
      <c r="H47" s="40"/>
      <c r="I47" s="42">
        <f t="shared" si="8"/>
        <v>0</v>
      </c>
      <c r="J47" s="38">
        <f t="shared" si="9"/>
        <v>15</v>
      </c>
      <c r="N47" s="38">
        <v>15</v>
      </c>
    </row>
    <row r="48" spans="1:14" ht="66.75" customHeight="1" x14ac:dyDescent="0.25">
      <c r="A48" s="39" t="s">
        <v>2</v>
      </c>
      <c r="B48" s="24" t="s">
        <v>171</v>
      </c>
      <c r="C48" s="24" t="s">
        <v>304</v>
      </c>
      <c r="D48" s="40"/>
      <c r="E48" s="40"/>
      <c r="F48" s="40"/>
      <c r="G48" s="41"/>
      <c r="H48" s="40"/>
      <c r="I48" s="42">
        <f t="shared" ref="I48:I55" si="10">IF(D48="x",J48*-0.05,(IF(E48="X",0,(IF(F48="X",J48/2,(IF(G48="X",J48,(IF(H48="X",J48,0)))))))))</f>
        <v>0</v>
      </c>
      <c r="J48" s="38">
        <f t="shared" ref="J48:J55" si="11">IF(H48="x",0,N48)</f>
        <v>15</v>
      </c>
      <c r="N48" s="38">
        <v>15</v>
      </c>
    </row>
    <row r="49" spans="1:14" ht="69.75" customHeight="1" x14ac:dyDescent="0.25">
      <c r="A49" s="39" t="s">
        <v>98</v>
      </c>
      <c r="B49" s="43" t="s">
        <v>172</v>
      </c>
      <c r="C49" s="24" t="s">
        <v>173</v>
      </c>
      <c r="D49" s="40"/>
      <c r="E49" s="40"/>
      <c r="F49" s="40"/>
      <c r="G49" s="41"/>
      <c r="H49" s="40"/>
      <c r="I49" s="42">
        <f t="shared" si="10"/>
        <v>0</v>
      </c>
      <c r="J49" s="38">
        <f t="shared" si="11"/>
        <v>15</v>
      </c>
      <c r="N49" s="38">
        <v>15</v>
      </c>
    </row>
    <row r="50" spans="1:14" ht="100.5" customHeight="1" x14ac:dyDescent="0.25">
      <c r="A50" s="39" t="s">
        <v>99</v>
      </c>
      <c r="B50" s="24" t="s">
        <v>176</v>
      </c>
      <c r="C50" s="24" t="s">
        <v>177</v>
      </c>
      <c r="D50" s="40"/>
      <c r="E50" s="40"/>
      <c r="F50" s="40"/>
      <c r="G50" s="41"/>
      <c r="H50" s="40"/>
      <c r="I50" s="42">
        <f t="shared" si="10"/>
        <v>0</v>
      </c>
      <c r="J50" s="38">
        <f t="shared" si="11"/>
        <v>15</v>
      </c>
      <c r="N50" s="38">
        <v>15</v>
      </c>
    </row>
    <row r="51" spans="1:14" ht="45.75" customHeight="1" x14ac:dyDescent="0.25">
      <c r="A51" s="39" t="s">
        <v>100</v>
      </c>
      <c r="B51" s="43" t="s">
        <v>336</v>
      </c>
      <c r="C51" s="24" t="s">
        <v>179</v>
      </c>
      <c r="D51" s="40"/>
      <c r="E51" s="40"/>
      <c r="F51" s="40"/>
      <c r="G51" s="41"/>
      <c r="H51" s="40"/>
      <c r="I51" s="42">
        <f t="shared" si="10"/>
        <v>0</v>
      </c>
      <c r="J51" s="38">
        <f t="shared" si="11"/>
        <v>15</v>
      </c>
      <c r="N51" s="38">
        <v>15</v>
      </c>
    </row>
    <row r="52" spans="1:14" ht="89.25" customHeight="1" x14ac:dyDescent="0.25">
      <c r="A52" s="39" t="s">
        <v>101</v>
      </c>
      <c r="B52" s="56" t="s">
        <v>182</v>
      </c>
      <c r="C52" s="56" t="s">
        <v>183</v>
      </c>
      <c r="D52" s="40"/>
      <c r="E52" s="40"/>
      <c r="F52" s="40"/>
      <c r="G52" s="41"/>
      <c r="H52" s="40"/>
      <c r="I52" s="42">
        <f t="shared" si="10"/>
        <v>0</v>
      </c>
      <c r="J52" s="38">
        <f t="shared" si="11"/>
        <v>15</v>
      </c>
      <c r="N52" s="38">
        <v>15</v>
      </c>
    </row>
    <row r="53" spans="1:14" ht="54" customHeight="1" x14ac:dyDescent="0.25">
      <c r="A53" s="39" t="s">
        <v>102</v>
      </c>
      <c r="B53" s="43" t="s">
        <v>184</v>
      </c>
      <c r="C53" s="43" t="s">
        <v>185</v>
      </c>
      <c r="D53" s="40"/>
      <c r="E53" s="40"/>
      <c r="F53" s="40"/>
      <c r="G53" s="41"/>
      <c r="H53" s="40"/>
      <c r="I53" s="42">
        <f t="shared" si="10"/>
        <v>0</v>
      </c>
      <c r="J53" s="38">
        <f t="shared" si="11"/>
        <v>15</v>
      </c>
      <c r="N53" s="38">
        <v>15</v>
      </c>
    </row>
    <row r="54" spans="1:14" ht="47.25" customHeight="1" x14ac:dyDescent="0.25">
      <c r="A54" s="39" t="s">
        <v>110</v>
      </c>
      <c r="B54" s="43" t="s">
        <v>291</v>
      </c>
      <c r="C54" s="57" t="s">
        <v>186</v>
      </c>
      <c r="D54" s="40"/>
      <c r="E54" s="40"/>
      <c r="F54" s="40"/>
      <c r="G54" s="41"/>
      <c r="H54" s="40"/>
      <c r="I54" s="42">
        <f t="shared" si="10"/>
        <v>0</v>
      </c>
      <c r="J54" s="38">
        <f t="shared" si="11"/>
        <v>15</v>
      </c>
      <c r="N54" s="38">
        <v>15</v>
      </c>
    </row>
    <row r="55" spans="1:14" s="62" customFormat="1" ht="114.75" customHeight="1" x14ac:dyDescent="0.25">
      <c r="A55" s="58" t="s">
        <v>111</v>
      </c>
      <c r="B55" s="43" t="s">
        <v>187</v>
      </c>
      <c r="C55" s="43" t="s">
        <v>188</v>
      </c>
      <c r="D55" s="59"/>
      <c r="E55" s="59"/>
      <c r="F55" s="59"/>
      <c r="G55" s="60"/>
      <c r="H55" s="59"/>
      <c r="I55" s="42">
        <f t="shared" si="10"/>
        <v>0</v>
      </c>
      <c r="J55" s="38">
        <f t="shared" si="11"/>
        <v>15</v>
      </c>
      <c r="K55" s="61"/>
      <c r="N55" s="38">
        <v>15</v>
      </c>
    </row>
    <row r="56" spans="1:14" s="62" customFormat="1" ht="62.25" customHeight="1" x14ac:dyDescent="0.25">
      <c r="A56" s="63" t="s">
        <v>112</v>
      </c>
      <c r="B56" s="24" t="s">
        <v>164</v>
      </c>
      <c r="C56" s="24" t="s">
        <v>168</v>
      </c>
      <c r="D56" s="59"/>
      <c r="E56" s="59"/>
      <c r="F56" s="59"/>
      <c r="G56" s="60"/>
      <c r="H56" s="59"/>
      <c r="I56" s="42">
        <f t="shared" ref="I56:I58" si="12">IF(D56="x",J56*-0.05,(IF(E56="X",0,(IF(F56="X",J56/2,(IF(G56="X",J56,(IF(H56="X",J56,0)))))))))</f>
        <v>0</v>
      </c>
      <c r="J56" s="38">
        <f t="shared" ref="J56:J58" si="13">IF(H56="x",0,N56)</f>
        <v>15</v>
      </c>
      <c r="K56" s="31"/>
      <c r="L56" s="30"/>
      <c r="M56" s="30"/>
      <c r="N56" s="38">
        <v>15</v>
      </c>
    </row>
    <row r="57" spans="1:14" s="62" customFormat="1" ht="58.5" customHeight="1" x14ac:dyDescent="0.25">
      <c r="A57" s="63" t="s">
        <v>274</v>
      </c>
      <c r="B57" s="43" t="s">
        <v>189</v>
      </c>
      <c r="C57" s="43" t="s">
        <v>190</v>
      </c>
      <c r="D57" s="59"/>
      <c r="E57" s="59"/>
      <c r="F57" s="59"/>
      <c r="G57" s="60"/>
      <c r="H57" s="59"/>
      <c r="I57" s="42">
        <f t="shared" si="12"/>
        <v>0</v>
      </c>
      <c r="J57" s="38">
        <f t="shared" si="13"/>
        <v>15</v>
      </c>
      <c r="K57" s="31"/>
      <c r="L57" s="30"/>
      <c r="M57" s="30"/>
      <c r="N57" s="38">
        <v>15</v>
      </c>
    </row>
    <row r="58" spans="1:14" s="62" customFormat="1" ht="74.25" customHeight="1" x14ac:dyDescent="0.25">
      <c r="A58" s="63" t="s">
        <v>275</v>
      </c>
      <c r="B58" s="64" t="s">
        <v>194</v>
      </c>
      <c r="C58" s="43" t="s">
        <v>193</v>
      </c>
      <c r="D58" s="59"/>
      <c r="E58" s="59"/>
      <c r="F58" s="59"/>
      <c r="G58" s="60"/>
      <c r="H58" s="59"/>
      <c r="I58" s="42">
        <f t="shared" si="12"/>
        <v>0</v>
      </c>
      <c r="J58" s="38">
        <f t="shared" si="13"/>
        <v>15</v>
      </c>
      <c r="K58" s="31"/>
      <c r="L58" s="30"/>
      <c r="M58" s="30"/>
      <c r="N58" s="38">
        <v>15</v>
      </c>
    </row>
    <row r="59" spans="1:14" s="62" customFormat="1" ht="40.5" customHeight="1" x14ac:dyDescent="0.25">
      <c r="A59" s="63" t="s">
        <v>276</v>
      </c>
      <c r="B59" s="43" t="s">
        <v>191</v>
      </c>
      <c r="C59" s="43" t="s">
        <v>192</v>
      </c>
      <c r="D59" s="59"/>
      <c r="E59" s="59"/>
      <c r="F59" s="59"/>
      <c r="G59" s="60"/>
      <c r="H59" s="59"/>
      <c r="I59" s="42">
        <f t="shared" ref="I59" si="14">IF(D59="x",J59*-0.05,(IF(E59="X",0,(IF(F59="X",J59/2,(IF(G59="X",J59,(IF(H59="X",J59,0)))))))))</f>
        <v>0</v>
      </c>
      <c r="J59" s="38">
        <f t="shared" ref="J59" si="15">IF(H59="x",0,N59)</f>
        <v>15</v>
      </c>
      <c r="K59" s="31"/>
      <c r="L59" s="30"/>
      <c r="M59" s="30"/>
      <c r="N59" s="38">
        <v>15</v>
      </c>
    </row>
    <row r="60" spans="1:14" ht="59.25" customHeight="1" x14ac:dyDescent="0.25">
      <c r="A60" s="39"/>
      <c r="C60" s="44" t="s">
        <v>24</v>
      </c>
      <c r="D60" s="85">
        <f>J60-I60</f>
        <v>225</v>
      </c>
      <c r="E60" s="85"/>
      <c r="F60" s="45" t="s">
        <v>25</v>
      </c>
      <c r="G60" s="85">
        <f>J60</f>
        <v>225</v>
      </c>
      <c r="H60" s="85"/>
      <c r="I60" s="54">
        <f>SUM(I45:I51)</f>
        <v>0</v>
      </c>
      <c r="J60" s="46">
        <f>SUM(J45:J59)</f>
        <v>225</v>
      </c>
      <c r="K60" s="47"/>
      <c r="L60" s="35"/>
      <c r="M60" s="35"/>
      <c r="N60" s="46">
        <f>SUM(N45:N59)</f>
        <v>225</v>
      </c>
    </row>
    <row r="61" spans="1:14" x14ac:dyDescent="0.25">
      <c r="A61" s="30"/>
      <c r="B61" s="84" t="s">
        <v>65</v>
      </c>
      <c r="C61" s="84"/>
      <c r="D61" s="29" t="s">
        <v>21</v>
      </c>
      <c r="E61" s="29" t="s">
        <v>18</v>
      </c>
      <c r="F61" s="29" t="s">
        <v>19</v>
      </c>
      <c r="G61" s="29" t="s">
        <v>20</v>
      </c>
      <c r="H61" s="29" t="s">
        <v>79</v>
      </c>
    </row>
    <row r="62" spans="1:14" ht="19.5" customHeight="1" x14ac:dyDescent="0.25">
      <c r="A62" s="46" t="s">
        <v>109</v>
      </c>
      <c r="B62" s="65" t="s">
        <v>36</v>
      </c>
      <c r="C62" s="35" t="s">
        <v>108</v>
      </c>
      <c r="D62" s="40"/>
      <c r="E62" s="40"/>
      <c r="F62" s="40"/>
      <c r="G62" s="41"/>
      <c r="H62" s="40"/>
      <c r="I62" s="42"/>
      <c r="N62" s="28"/>
    </row>
    <row r="63" spans="1:14" ht="65.25" customHeight="1" x14ac:dyDescent="0.25">
      <c r="A63" s="39" t="s">
        <v>103</v>
      </c>
      <c r="B63" s="24" t="s">
        <v>195</v>
      </c>
      <c r="C63" s="24" t="s">
        <v>196</v>
      </c>
      <c r="D63" s="40"/>
      <c r="E63" s="40"/>
      <c r="F63" s="40"/>
      <c r="G63" s="41"/>
      <c r="H63" s="40"/>
      <c r="I63" s="42">
        <f t="shared" ref="I63:I79" si="16">IF(D63="x",J63*-0.05,(IF(E63="X",0,(IF(F63="X",J63/2,(IF(G63="X",J63,(IF(H63="X",J63,0)))))))))</f>
        <v>0</v>
      </c>
      <c r="J63" s="38">
        <f t="shared" ref="J63:J79" si="17">IF(H63="x",0,N63)</f>
        <v>10</v>
      </c>
      <c r="N63" s="28">
        <v>10</v>
      </c>
    </row>
    <row r="64" spans="1:14" ht="42.75" customHeight="1" x14ac:dyDescent="0.25">
      <c r="A64" s="39" t="s">
        <v>104</v>
      </c>
      <c r="B64" s="24" t="s">
        <v>197</v>
      </c>
      <c r="C64" s="24" t="s">
        <v>198</v>
      </c>
      <c r="D64" s="40"/>
      <c r="E64" s="40"/>
      <c r="F64" s="40"/>
      <c r="G64" s="41"/>
      <c r="H64" s="40"/>
      <c r="I64" s="42">
        <f t="shared" si="16"/>
        <v>0</v>
      </c>
      <c r="J64" s="38">
        <f t="shared" si="17"/>
        <v>10</v>
      </c>
      <c r="N64" s="28">
        <v>10</v>
      </c>
    </row>
    <row r="65" spans="1:14" ht="40.5" customHeight="1" x14ac:dyDescent="0.25">
      <c r="A65" s="39" t="s">
        <v>105</v>
      </c>
      <c r="B65" s="43" t="s">
        <v>337</v>
      </c>
      <c r="C65" s="24" t="s">
        <v>199</v>
      </c>
      <c r="D65" s="40"/>
      <c r="E65" s="40"/>
      <c r="F65" s="40"/>
      <c r="G65" s="41"/>
      <c r="H65" s="40"/>
      <c r="I65" s="42">
        <f t="shared" si="16"/>
        <v>0</v>
      </c>
      <c r="J65" s="38">
        <f t="shared" si="17"/>
        <v>10</v>
      </c>
      <c r="N65" s="28">
        <v>10</v>
      </c>
    </row>
    <row r="66" spans="1:14" ht="53.25" customHeight="1" x14ac:dyDescent="0.25">
      <c r="A66" s="39" t="s">
        <v>106</v>
      </c>
      <c r="B66" s="43" t="s">
        <v>200</v>
      </c>
      <c r="C66" s="24" t="s">
        <v>292</v>
      </c>
      <c r="D66" s="40"/>
      <c r="E66" s="40"/>
      <c r="F66" s="40"/>
      <c r="G66" s="41"/>
      <c r="H66" s="40"/>
      <c r="I66" s="42">
        <f t="shared" si="16"/>
        <v>0</v>
      </c>
      <c r="J66" s="38">
        <f t="shared" si="17"/>
        <v>12</v>
      </c>
      <c r="N66" s="28">
        <v>12</v>
      </c>
    </row>
    <row r="67" spans="1:14" ht="75" customHeight="1" x14ac:dyDescent="0.25">
      <c r="A67" s="39" t="s">
        <v>107</v>
      </c>
      <c r="B67" s="24" t="s">
        <v>201</v>
      </c>
      <c r="C67" s="24" t="s">
        <v>202</v>
      </c>
      <c r="D67" s="40"/>
      <c r="E67" s="40"/>
      <c r="F67" s="40"/>
      <c r="G67" s="41"/>
      <c r="H67" s="40"/>
      <c r="I67" s="42">
        <f t="shared" si="16"/>
        <v>0</v>
      </c>
      <c r="J67" s="38">
        <f t="shared" si="17"/>
        <v>12</v>
      </c>
      <c r="N67" s="28">
        <v>12</v>
      </c>
    </row>
    <row r="68" spans="1:14" ht="69.75" customHeight="1" x14ac:dyDescent="0.25">
      <c r="A68" s="39" t="s">
        <v>80</v>
      </c>
      <c r="B68" s="24" t="s">
        <v>203</v>
      </c>
      <c r="C68" s="43" t="s">
        <v>338</v>
      </c>
      <c r="D68" s="40"/>
      <c r="E68" s="40"/>
      <c r="F68" s="40"/>
      <c r="G68" s="41"/>
      <c r="H68" s="40"/>
      <c r="I68" s="42">
        <f t="shared" si="16"/>
        <v>0</v>
      </c>
      <c r="J68" s="38">
        <f t="shared" si="17"/>
        <v>12</v>
      </c>
      <c r="N68" s="28">
        <v>12</v>
      </c>
    </row>
    <row r="69" spans="1:14" ht="62.25" customHeight="1" x14ac:dyDescent="0.25">
      <c r="A69" s="39" t="s">
        <v>81</v>
      </c>
      <c r="B69" s="24" t="s">
        <v>204</v>
      </c>
      <c r="C69" s="24" t="s">
        <v>205</v>
      </c>
      <c r="D69" s="40"/>
      <c r="E69" s="40"/>
      <c r="F69" s="40"/>
      <c r="G69" s="41"/>
      <c r="H69" s="40"/>
      <c r="I69" s="42">
        <f t="shared" si="16"/>
        <v>0</v>
      </c>
      <c r="J69" s="38">
        <f t="shared" si="17"/>
        <v>15</v>
      </c>
      <c r="N69" s="28">
        <v>15</v>
      </c>
    </row>
    <row r="70" spans="1:14" ht="62.25" customHeight="1" x14ac:dyDescent="0.25">
      <c r="A70" s="39" t="s">
        <v>82</v>
      </c>
      <c r="B70" s="24" t="s">
        <v>206</v>
      </c>
      <c r="C70" s="24" t="s">
        <v>207</v>
      </c>
      <c r="D70" s="40"/>
      <c r="E70" s="40"/>
      <c r="F70" s="40"/>
      <c r="G70" s="41"/>
      <c r="H70" s="40"/>
      <c r="I70" s="42">
        <f t="shared" si="16"/>
        <v>0</v>
      </c>
      <c r="J70" s="38">
        <f t="shared" si="17"/>
        <v>10</v>
      </c>
      <c r="N70" s="28">
        <v>10</v>
      </c>
    </row>
    <row r="71" spans="1:14" ht="63.75" customHeight="1" x14ac:dyDescent="0.25">
      <c r="A71" s="39" t="s">
        <v>83</v>
      </c>
      <c r="B71" s="24" t="s">
        <v>293</v>
      </c>
      <c r="C71" s="24" t="s">
        <v>339</v>
      </c>
      <c r="D71" s="40"/>
      <c r="E71" s="40"/>
      <c r="F71" s="40"/>
      <c r="G71" s="41"/>
      <c r="H71" s="40"/>
      <c r="I71" s="42">
        <f t="shared" si="16"/>
        <v>0</v>
      </c>
      <c r="J71" s="38">
        <f t="shared" si="17"/>
        <v>10</v>
      </c>
      <c r="N71" s="28">
        <v>10</v>
      </c>
    </row>
    <row r="72" spans="1:14" ht="49.5" customHeight="1" x14ac:dyDescent="0.25">
      <c r="A72" s="39" t="s">
        <v>84</v>
      </c>
      <c r="B72" s="24" t="s">
        <v>208</v>
      </c>
      <c r="C72" s="24" t="s">
        <v>209</v>
      </c>
      <c r="D72" s="40"/>
      <c r="E72" s="40"/>
      <c r="F72" s="40"/>
      <c r="G72" s="41"/>
      <c r="H72" s="40"/>
      <c r="I72" s="42">
        <f t="shared" si="16"/>
        <v>0</v>
      </c>
      <c r="J72" s="38">
        <f t="shared" si="17"/>
        <v>10</v>
      </c>
      <c r="N72" s="28">
        <v>10</v>
      </c>
    </row>
    <row r="73" spans="1:14" ht="56.25" customHeight="1" x14ac:dyDescent="0.25">
      <c r="A73" s="39" t="s">
        <v>85</v>
      </c>
      <c r="B73" s="24" t="s">
        <v>210</v>
      </c>
      <c r="C73" s="24" t="s">
        <v>211</v>
      </c>
      <c r="D73" s="40"/>
      <c r="E73" s="40"/>
      <c r="F73" s="40"/>
      <c r="G73" s="41"/>
      <c r="H73" s="40"/>
      <c r="I73" s="42">
        <f t="shared" si="16"/>
        <v>0</v>
      </c>
      <c r="J73" s="38">
        <f t="shared" si="17"/>
        <v>10</v>
      </c>
      <c r="N73" s="28">
        <v>10</v>
      </c>
    </row>
    <row r="74" spans="1:14" ht="50.25" customHeight="1" x14ac:dyDescent="0.25">
      <c r="A74" s="39" t="s">
        <v>86</v>
      </c>
      <c r="B74" s="24" t="s">
        <v>212</v>
      </c>
      <c r="C74" s="24" t="s">
        <v>213</v>
      </c>
      <c r="D74" s="40"/>
      <c r="E74" s="40"/>
      <c r="F74" s="40"/>
      <c r="G74" s="41"/>
      <c r="H74" s="40"/>
      <c r="I74" s="42">
        <f t="shared" si="16"/>
        <v>0</v>
      </c>
      <c r="J74" s="38">
        <f t="shared" si="17"/>
        <v>10</v>
      </c>
      <c r="N74" s="28">
        <v>10</v>
      </c>
    </row>
    <row r="75" spans="1:14" ht="76.5" customHeight="1" x14ac:dyDescent="0.25">
      <c r="A75" s="39" t="s">
        <v>87</v>
      </c>
      <c r="B75" s="24" t="s">
        <v>214</v>
      </c>
      <c r="C75" s="43" t="s">
        <v>215</v>
      </c>
      <c r="D75" s="40"/>
      <c r="E75" s="40"/>
      <c r="F75" s="40"/>
      <c r="G75" s="41"/>
      <c r="H75" s="40"/>
      <c r="I75" s="42">
        <f t="shared" si="16"/>
        <v>0</v>
      </c>
      <c r="J75" s="38">
        <f t="shared" si="17"/>
        <v>8</v>
      </c>
      <c r="N75" s="28">
        <v>8</v>
      </c>
    </row>
    <row r="76" spans="1:14" ht="68.25" customHeight="1" x14ac:dyDescent="0.25">
      <c r="A76" s="39" t="s">
        <v>88</v>
      </c>
      <c r="B76" s="24" t="s">
        <v>303</v>
      </c>
      <c r="C76" s="24" t="s">
        <v>216</v>
      </c>
      <c r="D76" s="66"/>
      <c r="E76" s="66"/>
      <c r="F76" s="66"/>
      <c r="G76" s="66"/>
      <c r="H76" s="66"/>
      <c r="I76" s="42">
        <f t="shared" si="16"/>
        <v>0</v>
      </c>
      <c r="J76" s="38">
        <f t="shared" si="17"/>
        <v>10</v>
      </c>
      <c r="N76" s="28">
        <v>10</v>
      </c>
    </row>
    <row r="77" spans="1:14" ht="60" customHeight="1" x14ac:dyDescent="0.25">
      <c r="A77" s="39" t="s">
        <v>89</v>
      </c>
      <c r="B77" s="43" t="s">
        <v>217</v>
      </c>
      <c r="C77" s="24" t="s">
        <v>340</v>
      </c>
      <c r="D77" s="40"/>
      <c r="E77" s="40"/>
      <c r="F77" s="40"/>
      <c r="G77" s="41"/>
      <c r="H77" s="40"/>
      <c r="I77" s="42">
        <f t="shared" si="16"/>
        <v>0</v>
      </c>
      <c r="J77" s="38">
        <f t="shared" si="17"/>
        <v>8</v>
      </c>
      <c r="N77" s="28">
        <v>8</v>
      </c>
    </row>
    <row r="78" spans="1:14" ht="100.5" customHeight="1" x14ac:dyDescent="0.25">
      <c r="A78" s="39" t="s">
        <v>90</v>
      </c>
      <c r="B78" s="24" t="s">
        <v>218</v>
      </c>
      <c r="C78" s="24" t="s">
        <v>305</v>
      </c>
      <c r="I78" s="42">
        <f t="shared" si="16"/>
        <v>0</v>
      </c>
      <c r="J78" s="38">
        <f t="shared" si="17"/>
        <v>9</v>
      </c>
      <c r="N78" s="28">
        <v>9</v>
      </c>
    </row>
    <row r="79" spans="1:14" ht="75.75" customHeight="1" x14ac:dyDescent="0.25">
      <c r="A79" s="39" t="s">
        <v>34</v>
      </c>
      <c r="B79" s="24" t="s">
        <v>219</v>
      </c>
      <c r="C79" s="24" t="s">
        <v>220</v>
      </c>
      <c r="I79" s="42">
        <f t="shared" si="16"/>
        <v>0</v>
      </c>
      <c r="J79" s="38">
        <f t="shared" si="17"/>
        <v>10</v>
      </c>
      <c r="N79" s="28">
        <v>10</v>
      </c>
    </row>
    <row r="80" spans="1:14" ht="34.5" customHeight="1" x14ac:dyDescent="0.25">
      <c r="A80" s="39"/>
      <c r="B80" s="24"/>
      <c r="C80" s="44" t="s">
        <v>24</v>
      </c>
      <c r="D80" s="85">
        <f>J80-I80</f>
        <v>176</v>
      </c>
      <c r="E80" s="85"/>
      <c r="F80" s="45" t="s">
        <v>25</v>
      </c>
      <c r="G80" s="85">
        <f>J80</f>
        <v>176</v>
      </c>
      <c r="H80" s="85"/>
      <c r="I80" s="67">
        <f>SUM(I62:I77)</f>
        <v>0</v>
      </c>
      <c r="J80" s="67">
        <f>SUM(J62:J79)</f>
        <v>176</v>
      </c>
      <c r="K80" s="47"/>
      <c r="L80" s="35"/>
      <c r="M80" s="35"/>
      <c r="N80" s="46">
        <f>SUM(N62:N79)</f>
        <v>176</v>
      </c>
    </row>
    <row r="81" spans="1:14" ht="34.5" customHeight="1" x14ac:dyDescent="0.25">
      <c r="A81" s="39"/>
      <c r="B81" s="24"/>
      <c r="C81" s="44"/>
      <c r="D81" s="81"/>
      <c r="E81" s="81"/>
      <c r="F81" s="45"/>
      <c r="G81" s="81"/>
      <c r="H81" s="81"/>
      <c r="I81" s="67"/>
      <c r="J81" s="67"/>
      <c r="K81" s="47"/>
      <c r="L81" s="35"/>
      <c r="M81" s="35"/>
      <c r="N81" s="46"/>
    </row>
    <row r="82" spans="1:14" x14ac:dyDescent="0.25">
      <c r="A82" s="46" t="s">
        <v>109</v>
      </c>
      <c r="B82" s="84" t="s">
        <v>66</v>
      </c>
      <c r="C82" s="84"/>
      <c r="D82" s="29" t="s">
        <v>21</v>
      </c>
      <c r="E82" s="29" t="s">
        <v>18</v>
      </c>
      <c r="F82" s="29" t="s">
        <v>19</v>
      </c>
      <c r="G82" s="29" t="s">
        <v>20</v>
      </c>
      <c r="H82" s="29" t="s">
        <v>79</v>
      </c>
      <c r="N82" s="63"/>
    </row>
    <row r="83" spans="1:14" ht="22.5" customHeight="1" x14ac:dyDescent="0.25">
      <c r="A83" s="30"/>
      <c r="B83" s="35" t="s">
        <v>36</v>
      </c>
      <c r="C83" s="35" t="s">
        <v>108</v>
      </c>
      <c r="D83" s="40"/>
      <c r="E83" s="40"/>
      <c r="F83" s="40"/>
      <c r="G83" s="41"/>
      <c r="H83" s="40"/>
      <c r="I83" s="42"/>
      <c r="N83" s="63"/>
    </row>
    <row r="84" spans="1:14" ht="75" customHeight="1" x14ac:dyDescent="0.25">
      <c r="A84" s="39" t="s">
        <v>3</v>
      </c>
      <c r="B84" s="43" t="s">
        <v>341</v>
      </c>
      <c r="C84" s="24" t="s">
        <v>221</v>
      </c>
      <c r="D84" s="40"/>
      <c r="E84" s="40"/>
      <c r="F84" s="40"/>
      <c r="G84" s="41"/>
      <c r="H84" s="40"/>
      <c r="I84" s="42">
        <f t="shared" ref="I84:I99" si="18">IF(D84="x",J84*-0.05,(IF(E84="X",0,(IF(F84="X",J84/2,(IF(G84="X",J84,(IF(H84="X",J84,0)))))))))</f>
        <v>0</v>
      </c>
      <c r="J84" s="38">
        <f t="shared" ref="J84:J99" si="19">IF(H84="x",0,N84)</f>
        <v>10</v>
      </c>
      <c r="N84" s="63">
        <v>10</v>
      </c>
    </row>
    <row r="85" spans="1:14" ht="87" customHeight="1" x14ac:dyDescent="0.25">
      <c r="A85" s="39" t="s">
        <v>4</v>
      </c>
      <c r="B85" s="56" t="s">
        <v>222</v>
      </c>
      <c r="C85" s="56" t="s">
        <v>306</v>
      </c>
      <c r="D85" s="40"/>
      <c r="E85" s="40"/>
      <c r="F85" s="40"/>
      <c r="G85" s="41"/>
      <c r="H85" s="40"/>
      <c r="I85" s="42">
        <f t="shared" si="18"/>
        <v>0</v>
      </c>
      <c r="J85" s="38">
        <f t="shared" si="19"/>
        <v>10</v>
      </c>
      <c r="N85" s="63">
        <v>10</v>
      </c>
    </row>
    <row r="86" spans="1:14" ht="51.75" customHeight="1" x14ac:dyDescent="0.25">
      <c r="A86" s="39" t="s">
        <v>11</v>
      </c>
      <c r="B86" s="56" t="s">
        <v>307</v>
      </c>
      <c r="C86" s="56" t="s">
        <v>223</v>
      </c>
      <c r="D86" s="40"/>
      <c r="E86" s="40"/>
      <c r="F86" s="40"/>
      <c r="G86" s="41"/>
      <c r="H86" s="40"/>
      <c r="I86" s="42">
        <f t="shared" si="18"/>
        <v>0</v>
      </c>
      <c r="J86" s="38">
        <f t="shared" si="19"/>
        <v>10</v>
      </c>
      <c r="N86" s="63">
        <v>10</v>
      </c>
    </row>
    <row r="87" spans="1:14" ht="150.75" customHeight="1" x14ac:dyDescent="0.25">
      <c r="A87" s="39" t="s">
        <v>12</v>
      </c>
      <c r="B87" s="56" t="s">
        <v>309</v>
      </c>
      <c r="C87" s="24" t="s">
        <v>308</v>
      </c>
      <c r="D87" s="40"/>
      <c r="E87" s="40"/>
      <c r="F87" s="40"/>
      <c r="G87" s="41"/>
      <c r="H87" s="40"/>
      <c r="I87" s="42">
        <f t="shared" si="18"/>
        <v>0</v>
      </c>
      <c r="J87" s="38">
        <f t="shared" si="19"/>
        <v>10</v>
      </c>
      <c r="N87" s="63">
        <v>10</v>
      </c>
    </row>
    <row r="88" spans="1:14" ht="64.5" customHeight="1" x14ac:dyDescent="0.25">
      <c r="A88" s="39" t="s">
        <v>13</v>
      </c>
      <c r="B88" s="24" t="s">
        <v>224</v>
      </c>
      <c r="C88" s="24" t="s">
        <v>225</v>
      </c>
      <c r="D88" s="40"/>
      <c r="E88" s="40"/>
      <c r="F88" s="40"/>
      <c r="G88" s="41"/>
      <c r="H88" s="40"/>
      <c r="I88" s="42">
        <f t="shared" si="18"/>
        <v>0</v>
      </c>
      <c r="J88" s="38">
        <f t="shared" si="19"/>
        <v>10</v>
      </c>
      <c r="N88" s="63">
        <v>10</v>
      </c>
    </row>
    <row r="89" spans="1:14" ht="105" customHeight="1" x14ac:dyDescent="0.25">
      <c r="A89" s="68" t="s">
        <v>14</v>
      </c>
      <c r="B89" s="24" t="s">
        <v>226</v>
      </c>
      <c r="C89" s="24" t="s">
        <v>227</v>
      </c>
      <c r="D89" s="40"/>
      <c r="E89" s="40"/>
      <c r="F89" s="40"/>
      <c r="G89" s="41"/>
      <c r="H89" s="40"/>
      <c r="I89" s="42">
        <f t="shared" si="18"/>
        <v>0</v>
      </c>
      <c r="J89" s="38">
        <f t="shared" si="19"/>
        <v>10</v>
      </c>
      <c r="N89" s="63">
        <v>10</v>
      </c>
    </row>
    <row r="90" spans="1:14" ht="55.5" customHeight="1" x14ac:dyDescent="0.25">
      <c r="A90" s="68" t="s">
        <v>15</v>
      </c>
      <c r="B90" s="24" t="s">
        <v>228</v>
      </c>
      <c r="C90" s="24" t="s">
        <v>229</v>
      </c>
      <c r="D90" s="40"/>
      <c r="E90" s="40"/>
      <c r="F90" s="40"/>
      <c r="G90" s="41"/>
      <c r="H90" s="40"/>
      <c r="I90" s="42">
        <f t="shared" si="18"/>
        <v>0</v>
      </c>
      <c r="J90" s="38">
        <f t="shared" si="19"/>
        <v>10</v>
      </c>
      <c r="N90" s="63">
        <v>10</v>
      </c>
    </row>
    <row r="91" spans="1:14" ht="90.75" customHeight="1" x14ac:dyDescent="0.25">
      <c r="A91" s="68" t="s">
        <v>16</v>
      </c>
      <c r="B91" s="24" t="s">
        <v>230</v>
      </c>
      <c r="C91" s="69" t="s">
        <v>310</v>
      </c>
      <c r="D91" s="40"/>
      <c r="E91" s="40"/>
      <c r="F91" s="40"/>
      <c r="G91" s="41"/>
      <c r="H91" s="40"/>
      <c r="I91" s="42">
        <f t="shared" si="18"/>
        <v>0</v>
      </c>
      <c r="J91" s="38">
        <f t="shared" si="19"/>
        <v>10</v>
      </c>
      <c r="N91" s="63">
        <v>10</v>
      </c>
    </row>
    <row r="92" spans="1:14" ht="78.75" customHeight="1" x14ac:dyDescent="0.25">
      <c r="A92" s="68" t="s">
        <v>44</v>
      </c>
      <c r="B92" s="24" t="s">
        <v>231</v>
      </c>
      <c r="C92" s="24" t="s">
        <v>311</v>
      </c>
      <c r="D92" s="40"/>
      <c r="E92" s="40"/>
      <c r="F92" s="40"/>
      <c r="G92" s="41"/>
      <c r="H92" s="40"/>
      <c r="I92" s="42">
        <f t="shared" si="18"/>
        <v>0</v>
      </c>
      <c r="J92" s="38">
        <f t="shared" si="19"/>
        <v>8</v>
      </c>
      <c r="N92" s="63">
        <v>8</v>
      </c>
    </row>
    <row r="93" spans="1:14" ht="66" customHeight="1" x14ac:dyDescent="0.25">
      <c r="A93" s="68" t="s">
        <v>45</v>
      </c>
      <c r="B93" s="24" t="s">
        <v>232</v>
      </c>
      <c r="C93" s="24" t="s">
        <v>312</v>
      </c>
      <c r="D93" s="40"/>
      <c r="E93" s="40"/>
      <c r="F93" s="40"/>
      <c r="G93" s="41"/>
      <c r="H93" s="40"/>
      <c r="I93" s="42">
        <f t="shared" si="18"/>
        <v>0</v>
      </c>
      <c r="J93" s="38">
        <f t="shared" si="19"/>
        <v>9</v>
      </c>
      <c r="N93" s="63">
        <v>9</v>
      </c>
    </row>
    <row r="94" spans="1:14" ht="107.25" customHeight="1" x14ac:dyDescent="0.25">
      <c r="A94" s="68" t="s">
        <v>46</v>
      </c>
      <c r="B94" s="24" t="s">
        <v>313</v>
      </c>
      <c r="C94" s="24" t="s">
        <v>233</v>
      </c>
      <c r="D94" s="40"/>
      <c r="E94" s="40"/>
      <c r="F94" s="40"/>
      <c r="G94" s="41"/>
      <c r="H94" s="40"/>
      <c r="I94" s="42">
        <f t="shared" si="18"/>
        <v>0</v>
      </c>
      <c r="J94" s="38">
        <f t="shared" si="19"/>
        <v>10</v>
      </c>
      <c r="N94" s="63">
        <v>10</v>
      </c>
    </row>
    <row r="95" spans="1:14" ht="117.75" customHeight="1" x14ac:dyDescent="0.25">
      <c r="A95" s="68" t="s">
        <v>47</v>
      </c>
      <c r="B95" s="24" t="s">
        <v>234</v>
      </c>
      <c r="C95" s="69" t="s">
        <v>294</v>
      </c>
      <c r="D95" s="40"/>
      <c r="E95" s="40"/>
      <c r="F95" s="40"/>
      <c r="G95" s="41"/>
      <c r="H95" s="40"/>
      <c r="I95" s="42">
        <f t="shared" si="18"/>
        <v>0</v>
      </c>
      <c r="J95" s="38">
        <f t="shared" si="19"/>
        <v>10</v>
      </c>
      <c r="N95" s="63">
        <v>10</v>
      </c>
    </row>
    <row r="96" spans="1:14" ht="93.75" customHeight="1" x14ac:dyDescent="0.25">
      <c r="A96" s="68" t="s">
        <v>17</v>
      </c>
      <c r="B96" s="24" t="s">
        <v>235</v>
      </c>
      <c r="C96" s="24" t="s">
        <v>314</v>
      </c>
      <c r="D96" s="40"/>
      <c r="E96" s="40"/>
      <c r="F96" s="40"/>
      <c r="G96" s="41"/>
      <c r="H96" s="40"/>
      <c r="I96" s="42">
        <f t="shared" si="18"/>
        <v>0</v>
      </c>
      <c r="J96" s="38">
        <f t="shared" si="19"/>
        <v>10</v>
      </c>
      <c r="N96" s="63">
        <v>10</v>
      </c>
    </row>
    <row r="97" spans="1:14" ht="60.75" customHeight="1" x14ac:dyDescent="0.25">
      <c r="A97" s="68" t="s">
        <v>48</v>
      </c>
      <c r="B97" s="24" t="s">
        <v>315</v>
      </c>
      <c r="C97" s="24" t="s">
        <v>316</v>
      </c>
      <c r="D97" s="40"/>
      <c r="E97" s="40"/>
      <c r="F97" s="40"/>
      <c r="G97" s="41"/>
      <c r="H97" s="40"/>
      <c r="I97" s="42">
        <f t="shared" si="18"/>
        <v>0</v>
      </c>
      <c r="J97" s="38">
        <f t="shared" si="19"/>
        <v>10</v>
      </c>
      <c r="N97" s="63">
        <v>10</v>
      </c>
    </row>
    <row r="98" spans="1:14" ht="77.25" customHeight="1" x14ac:dyDescent="0.25">
      <c r="A98" s="68" t="s">
        <v>49</v>
      </c>
      <c r="B98" s="24" t="s">
        <v>236</v>
      </c>
      <c r="C98" s="69" t="s">
        <v>237</v>
      </c>
      <c r="D98" s="40"/>
      <c r="E98" s="40"/>
      <c r="F98" s="40"/>
      <c r="G98" s="41"/>
      <c r="H98" s="40"/>
      <c r="I98" s="42">
        <f t="shared" si="18"/>
        <v>0</v>
      </c>
      <c r="J98" s="38">
        <f t="shared" si="19"/>
        <v>10</v>
      </c>
      <c r="N98" s="63">
        <v>10</v>
      </c>
    </row>
    <row r="99" spans="1:14" ht="57" customHeight="1" x14ac:dyDescent="0.25">
      <c r="A99" s="68" t="s">
        <v>50</v>
      </c>
      <c r="B99" s="24" t="s">
        <v>238</v>
      </c>
      <c r="C99" s="24" t="s">
        <v>317</v>
      </c>
      <c r="D99" s="40"/>
      <c r="E99" s="40"/>
      <c r="F99" s="40"/>
      <c r="G99" s="41"/>
      <c r="H99" s="40"/>
      <c r="I99" s="42">
        <f t="shared" si="18"/>
        <v>0</v>
      </c>
      <c r="J99" s="38">
        <f t="shared" si="19"/>
        <v>10</v>
      </c>
      <c r="N99" s="63">
        <v>10</v>
      </c>
    </row>
    <row r="100" spans="1:14" ht="54.75" customHeight="1" x14ac:dyDescent="0.25">
      <c r="A100" s="68" t="s">
        <v>51</v>
      </c>
      <c r="B100" s="70" t="s">
        <v>239</v>
      </c>
      <c r="C100" s="70" t="s">
        <v>295</v>
      </c>
      <c r="D100" s="40"/>
      <c r="E100" s="40"/>
      <c r="F100" s="40"/>
      <c r="G100" s="41"/>
      <c r="H100" s="40"/>
      <c r="I100" s="42">
        <f t="shared" ref="I100" si="20">IF(D100="x",J100*-0.05,(IF(E100="X",0,(IF(F100="X",J100/2,(IF(G100="X",J100,(IF(H100="X",J100,0)))))))))</f>
        <v>0</v>
      </c>
      <c r="J100" s="38">
        <f t="shared" ref="J100" si="21">IF(H100="x",0,N100)</f>
        <v>10</v>
      </c>
      <c r="N100" s="63">
        <v>10</v>
      </c>
    </row>
    <row r="101" spans="1:14" ht="63" customHeight="1" x14ac:dyDescent="0.25">
      <c r="A101" s="68" t="s">
        <v>52</v>
      </c>
      <c r="B101" s="24" t="s">
        <v>240</v>
      </c>
      <c r="C101" s="24" t="s">
        <v>241</v>
      </c>
      <c r="D101" s="40"/>
      <c r="E101" s="40"/>
      <c r="F101" s="40"/>
      <c r="G101" s="41"/>
      <c r="H101" s="40"/>
      <c r="I101" s="42">
        <f>IF(D101="x",J101*-0.05,(IF(E101="X",0,(IF(F101="X",J101/2,(IF(G101="X",J101,(IF(H101="X",J101,0)))))))))</f>
        <v>0</v>
      </c>
      <c r="J101" s="38">
        <f>IF(H101="x",0,N101)</f>
        <v>10</v>
      </c>
      <c r="N101" s="63">
        <v>10</v>
      </c>
    </row>
    <row r="102" spans="1:14" ht="66" customHeight="1" x14ac:dyDescent="0.25">
      <c r="A102" s="68" t="s">
        <v>53</v>
      </c>
      <c r="B102" s="24" t="s">
        <v>342</v>
      </c>
      <c r="C102" s="43" t="s">
        <v>242</v>
      </c>
      <c r="D102" s="40"/>
      <c r="E102" s="40"/>
      <c r="F102" s="40"/>
      <c r="G102" s="41"/>
      <c r="H102" s="40"/>
      <c r="I102" s="42">
        <f>IF(D102="x",J102*-0.05,(IF(E102="X",0,(IF(F102="X",J102/2,(IF(G102="X",J102,(IF(H102="X",J102,0)))))))))</f>
        <v>0</v>
      </c>
      <c r="J102" s="38">
        <f>IF(H102="x",0,N102)</f>
        <v>10</v>
      </c>
      <c r="N102" s="63">
        <v>10</v>
      </c>
    </row>
    <row r="103" spans="1:14" ht="78" customHeight="1" x14ac:dyDescent="0.25">
      <c r="A103" s="68" t="s">
        <v>54</v>
      </c>
      <c r="B103" s="56" t="s">
        <v>243</v>
      </c>
      <c r="C103" s="24" t="s">
        <v>244</v>
      </c>
      <c r="D103" s="40"/>
      <c r="E103" s="40"/>
      <c r="F103" s="40"/>
      <c r="G103" s="41"/>
      <c r="H103" s="40"/>
      <c r="I103" s="42">
        <f>IF(D103="x",J103*-0.05,(IF(E103="X",0,(IF(F103="X",J103/2,(IF(G103="X",J103,(IF(H103="X",J103,0)))))))))</f>
        <v>0</v>
      </c>
      <c r="J103" s="38">
        <f>IF(H103="x",0,N103)</f>
        <v>10</v>
      </c>
      <c r="N103" s="63">
        <v>10</v>
      </c>
    </row>
    <row r="104" spans="1:14" ht="31.5" customHeight="1" x14ac:dyDescent="0.25">
      <c r="A104" s="68" t="s">
        <v>134</v>
      </c>
      <c r="B104" s="56" t="s">
        <v>297</v>
      </c>
      <c r="C104" s="24" t="s">
        <v>245</v>
      </c>
      <c r="D104" s="40"/>
      <c r="E104" s="40"/>
      <c r="F104" s="40"/>
      <c r="G104" s="41"/>
      <c r="H104" s="40"/>
      <c r="I104" s="42">
        <f t="shared" ref="I104:I107" si="22">IF(D104="x",J104*-0.05,(IF(E104="X",0,(IF(F104="X",J104/2,(IF(G104="X",J104,(IF(H104="X",J104,0)))))))))</f>
        <v>0</v>
      </c>
      <c r="J104" s="38">
        <f t="shared" ref="J104:J107" si="23">IF(H104="x",0,N104)</f>
        <v>10</v>
      </c>
      <c r="N104" s="28">
        <v>10</v>
      </c>
    </row>
    <row r="105" spans="1:14" ht="32.25" customHeight="1" x14ac:dyDescent="0.25">
      <c r="A105" s="68" t="s">
        <v>277</v>
      </c>
      <c r="B105" s="56" t="s">
        <v>246</v>
      </c>
      <c r="C105" s="24" t="s">
        <v>247</v>
      </c>
      <c r="D105" s="40"/>
      <c r="E105" s="40"/>
      <c r="F105" s="40"/>
      <c r="G105" s="41"/>
      <c r="H105" s="40"/>
      <c r="I105" s="42">
        <f t="shared" si="22"/>
        <v>0</v>
      </c>
      <c r="J105" s="38">
        <f t="shared" si="23"/>
        <v>10</v>
      </c>
      <c r="N105" s="28">
        <v>10</v>
      </c>
    </row>
    <row r="106" spans="1:14" ht="74.25" customHeight="1" x14ac:dyDescent="0.25">
      <c r="A106" s="68" t="s">
        <v>278</v>
      </c>
      <c r="B106" s="56" t="s">
        <v>299</v>
      </c>
      <c r="C106" s="24" t="s">
        <v>300</v>
      </c>
      <c r="D106" s="40"/>
      <c r="E106" s="40"/>
      <c r="F106" s="40"/>
      <c r="G106" s="41"/>
      <c r="H106" s="40"/>
      <c r="I106" s="42">
        <f t="shared" ref="I106" si="24">IF(D106="x",J106*-0.05,(IF(E106="X",0,(IF(F106="X",J106/2,(IF(G106="X",J106,(IF(H106="X",J106,0)))))))))</f>
        <v>0</v>
      </c>
      <c r="J106" s="38">
        <f t="shared" ref="J106" si="25">IF(H106="x",0,N106)</f>
        <v>10</v>
      </c>
      <c r="N106" s="28">
        <v>10</v>
      </c>
    </row>
    <row r="107" spans="1:14" ht="52.5" customHeight="1" x14ac:dyDescent="0.25">
      <c r="A107" s="68" t="s">
        <v>301</v>
      </c>
      <c r="B107" s="56" t="s">
        <v>248</v>
      </c>
      <c r="C107" s="24" t="s">
        <v>298</v>
      </c>
      <c r="D107" s="40"/>
      <c r="E107" s="40"/>
      <c r="F107" s="40"/>
      <c r="G107" s="41"/>
      <c r="H107" s="40"/>
      <c r="I107" s="42">
        <f t="shared" si="22"/>
        <v>0</v>
      </c>
      <c r="J107" s="38">
        <f t="shared" si="23"/>
        <v>10</v>
      </c>
      <c r="N107" s="28">
        <v>10</v>
      </c>
    </row>
    <row r="108" spans="1:14" ht="35.25" customHeight="1" x14ac:dyDescent="0.25">
      <c r="A108" s="71"/>
      <c r="C108" s="44" t="s">
        <v>24</v>
      </c>
      <c r="D108" s="85">
        <f>J108-I108</f>
        <v>237</v>
      </c>
      <c r="E108" s="85"/>
      <c r="F108" s="45" t="s">
        <v>25</v>
      </c>
      <c r="G108" s="85">
        <f>J108</f>
        <v>237</v>
      </c>
      <c r="H108" s="85"/>
      <c r="I108" s="67">
        <f>SUM(I83:I103)</f>
        <v>0</v>
      </c>
      <c r="J108" s="67">
        <f>SUM(J83:J107)</f>
        <v>237</v>
      </c>
      <c r="K108" s="47"/>
      <c r="L108" s="35"/>
      <c r="M108" s="35"/>
      <c r="N108" s="72">
        <f>SUM(N83:N107)</f>
        <v>237</v>
      </c>
    </row>
    <row r="109" spans="1:14" x14ac:dyDescent="0.25">
      <c r="A109" s="73"/>
      <c r="B109" s="83" t="s">
        <v>67</v>
      </c>
      <c r="C109" s="83"/>
      <c r="D109" s="29" t="s">
        <v>21</v>
      </c>
      <c r="E109" s="29" t="s">
        <v>18</v>
      </c>
      <c r="F109" s="29" t="s">
        <v>19</v>
      </c>
      <c r="G109" s="29" t="s">
        <v>20</v>
      </c>
      <c r="H109" s="29" t="s">
        <v>79</v>
      </c>
      <c r="N109" s="63"/>
    </row>
    <row r="110" spans="1:14" x14ac:dyDescent="0.25">
      <c r="A110" s="74" t="s">
        <v>109</v>
      </c>
      <c r="B110" s="35" t="s">
        <v>36</v>
      </c>
      <c r="C110" s="35" t="s">
        <v>108</v>
      </c>
      <c r="D110" s="48"/>
      <c r="E110" s="49"/>
      <c r="F110" s="50"/>
      <c r="G110" s="51"/>
      <c r="H110" s="50"/>
      <c r="I110" s="42"/>
      <c r="N110" s="63"/>
    </row>
    <row r="111" spans="1:14" ht="108.75" customHeight="1" x14ac:dyDescent="0.25">
      <c r="A111" s="73" t="s">
        <v>68</v>
      </c>
      <c r="B111" s="75" t="s">
        <v>249</v>
      </c>
      <c r="C111" s="75" t="s">
        <v>318</v>
      </c>
      <c r="D111" s="40"/>
      <c r="E111" s="40"/>
      <c r="F111" s="40"/>
      <c r="G111" s="41"/>
      <c r="H111" s="40"/>
      <c r="I111" s="42">
        <f t="shared" ref="I111:I127" si="26">IF(D111="x",J111*-0.05,(IF(E111="X",0,(IF(F111="X",J111/2,(IF(G111="X",J111,(IF(H111="X",J111,0)))))))))</f>
        <v>0</v>
      </c>
      <c r="J111" s="38">
        <f t="shared" ref="J111:J127" si="27">IF(H111="x",0,N111)</f>
        <v>10</v>
      </c>
      <c r="N111" s="63">
        <v>10</v>
      </c>
    </row>
    <row r="112" spans="1:14" ht="75" customHeight="1" x14ac:dyDescent="0.25">
      <c r="A112" s="73" t="s">
        <v>69</v>
      </c>
      <c r="B112" s="75" t="s">
        <v>250</v>
      </c>
      <c r="C112" s="75" t="s">
        <v>251</v>
      </c>
      <c r="D112" s="40"/>
      <c r="E112" s="40"/>
      <c r="F112" s="40"/>
      <c r="G112" s="41"/>
      <c r="H112" s="40"/>
      <c r="I112" s="42">
        <f t="shared" si="26"/>
        <v>0</v>
      </c>
      <c r="J112" s="38">
        <f t="shared" si="27"/>
        <v>10</v>
      </c>
      <c r="N112" s="63">
        <v>10</v>
      </c>
    </row>
    <row r="113" spans="1:14" ht="139.5" customHeight="1" x14ac:dyDescent="0.25">
      <c r="A113" s="73" t="s">
        <v>70</v>
      </c>
      <c r="B113" s="75" t="s">
        <v>252</v>
      </c>
      <c r="C113" s="75" t="s">
        <v>343</v>
      </c>
      <c r="D113" s="40"/>
      <c r="E113" s="40"/>
      <c r="F113" s="40"/>
      <c r="G113" s="41"/>
      <c r="H113" s="40"/>
      <c r="I113" s="42">
        <f t="shared" si="26"/>
        <v>0</v>
      </c>
      <c r="J113" s="38">
        <f t="shared" si="27"/>
        <v>5</v>
      </c>
      <c r="N113" s="63">
        <v>5</v>
      </c>
    </row>
    <row r="114" spans="1:14" ht="98.25" customHeight="1" x14ac:dyDescent="0.25">
      <c r="A114" s="38" t="s">
        <v>71</v>
      </c>
      <c r="B114" s="75" t="s">
        <v>253</v>
      </c>
      <c r="C114" s="75" t="s">
        <v>254</v>
      </c>
      <c r="D114" s="40"/>
      <c r="E114" s="40"/>
      <c r="F114" s="40"/>
      <c r="G114" s="41"/>
      <c r="H114" s="40"/>
      <c r="I114" s="42">
        <f t="shared" si="26"/>
        <v>0</v>
      </c>
      <c r="J114" s="38">
        <f t="shared" si="27"/>
        <v>5</v>
      </c>
      <c r="N114" s="63">
        <v>5</v>
      </c>
    </row>
    <row r="115" spans="1:14" ht="114" customHeight="1" x14ac:dyDescent="0.25">
      <c r="A115" s="63" t="s">
        <v>72</v>
      </c>
      <c r="B115" s="75" t="s">
        <v>255</v>
      </c>
      <c r="C115" s="75" t="s">
        <v>326</v>
      </c>
      <c r="D115" s="40"/>
      <c r="E115" s="40"/>
      <c r="F115" s="40"/>
      <c r="G115" s="41"/>
      <c r="H115" s="40"/>
      <c r="I115" s="42">
        <f t="shared" si="26"/>
        <v>0</v>
      </c>
      <c r="J115" s="38">
        <f t="shared" si="27"/>
        <v>10</v>
      </c>
      <c r="N115" s="63">
        <v>10</v>
      </c>
    </row>
    <row r="116" spans="1:14" ht="102" customHeight="1" x14ac:dyDescent="0.25">
      <c r="A116" s="38" t="s">
        <v>120</v>
      </c>
      <c r="B116" s="75" t="s">
        <v>256</v>
      </c>
      <c r="C116" s="75" t="s">
        <v>319</v>
      </c>
      <c r="D116" s="40"/>
      <c r="E116" s="40"/>
      <c r="F116" s="40"/>
      <c r="G116" s="41"/>
      <c r="H116" s="40"/>
      <c r="I116" s="42">
        <f t="shared" si="26"/>
        <v>0</v>
      </c>
      <c r="J116" s="38">
        <f t="shared" si="27"/>
        <v>5</v>
      </c>
      <c r="N116" s="63">
        <v>5</v>
      </c>
    </row>
    <row r="117" spans="1:14" ht="77.25" customHeight="1" x14ac:dyDescent="0.25">
      <c r="A117" s="38" t="s">
        <v>61</v>
      </c>
      <c r="B117" s="75" t="s">
        <v>320</v>
      </c>
      <c r="C117" s="75" t="s">
        <v>321</v>
      </c>
      <c r="D117" s="40"/>
      <c r="E117" s="40"/>
      <c r="F117" s="40"/>
      <c r="G117" s="41"/>
      <c r="H117" s="40"/>
      <c r="I117" s="42">
        <f t="shared" si="26"/>
        <v>0</v>
      </c>
      <c r="J117" s="38">
        <f t="shared" si="27"/>
        <v>5</v>
      </c>
      <c r="N117" s="63">
        <v>5</v>
      </c>
    </row>
    <row r="118" spans="1:14" ht="87" customHeight="1" x14ac:dyDescent="0.25">
      <c r="A118" s="38" t="s">
        <v>121</v>
      </c>
      <c r="B118" s="75" t="s">
        <v>257</v>
      </c>
      <c r="C118" s="75" t="s">
        <v>258</v>
      </c>
      <c r="D118" s="40"/>
      <c r="E118" s="40"/>
      <c r="F118" s="40"/>
      <c r="G118" s="41"/>
      <c r="H118" s="40"/>
      <c r="I118" s="42">
        <f t="shared" si="26"/>
        <v>0</v>
      </c>
      <c r="J118" s="38">
        <f t="shared" si="27"/>
        <v>5</v>
      </c>
      <c r="N118" s="63">
        <v>5</v>
      </c>
    </row>
    <row r="119" spans="1:14" ht="83.25" customHeight="1" x14ac:dyDescent="0.25">
      <c r="A119" s="38" t="s">
        <v>62</v>
      </c>
      <c r="B119" s="75" t="s">
        <v>259</v>
      </c>
      <c r="C119" s="75" t="s">
        <v>296</v>
      </c>
      <c r="D119" s="40"/>
      <c r="E119" s="40"/>
      <c r="F119" s="40"/>
      <c r="G119" s="41"/>
      <c r="H119" s="40"/>
      <c r="I119" s="42">
        <f t="shared" si="26"/>
        <v>0</v>
      </c>
      <c r="J119" s="38">
        <f t="shared" si="27"/>
        <v>10</v>
      </c>
      <c r="N119" s="63">
        <v>10</v>
      </c>
    </row>
    <row r="120" spans="1:14" ht="103.5" customHeight="1" x14ac:dyDescent="0.25">
      <c r="A120" s="63" t="s">
        <v>63</v>
      </c>
      <c r="B120" s="75" t="s">
        <v>260</v>
      </c>
      <c r="C120" s="75" t="s">
        <v>322</v>
      </c>
      <c r="D120" s="40"/>
      <c r="E120" s="40"/>
      <c r="F120" s="40"/>
      <c r="G120" s="41"/>
      <c r="H120" s="40"/>
      <c r="I120" s="42">
        <f t="shared" si="26"/>
        <v>0</v>
      </c>
      <c r="J120" s="38">
        <f t="shared" si="27"/>
        <v>5</v>
      </c>
      <c r="N120" s="63">
        <v>5</v>
      </c>
    </row>
    <row r="121" spans="1:14" ht="118.5" customHeight="1" x14ac:dyDescent="0.25">
      <c r="A121" s="63" t="s">
        <v>56</v>
      </c>
      <c r="B121" s="75" t="s">
        <v>261</v>
      </c>
      <c r="C121" s="75" t="s">
        <v>262</v>
      </c>
      <c r="D121" s="40"/>
      <c r="E121" s="40"/>
      <c r="F121" s="40"/>
      <c r="G121" s="41"/>
      <c r="H121" s="40"/>
      <c r="I121" s="42">
        <f t="shared" si="26"/>
        <v>0</v>
      </c>
      <c r="J121" s="38">
        <f t="shared" si="27"/>
        <v>10</v>
      </c>
      <c r="N121" s="63">
        <v>10</v>
      </c>
    </row>
    <row r="122" spans="1:14" ht="126" customHeight="1" x14ac:dyDescent="0.25">
      <c r="A122" s="38" t="s">
        <v>57</v>
      </c>
      <c r="B122" s="75" t="s">
        <v>263</v>
      </c>
      <c r="C122" s="75" t="s">
        <v>264</v>
      </c>
      <c r="D122" s="40"/>
      <c r="E122" s="40"/>
      <c r="F122" s="40"/>
      <c r="G122" s="41"/>
      <c r="H122" s="40"/>
      <c r="I122" s="42">
        <f t="shared" si="26"/>
        <v>0</v>
      </c>
      <c r="J122" s="38">
        <f t="shared" si="27"/>
        <v>5</v>
      </c>
      <c r="N122" s="63">
        <v>5</v>
      </c>
    </row>
    <row r="123" spans="1:14" ht="109.5" customHeight="1" x14ac:dyDescent="0.25">
      <c r="A123" s="63" t="s">
        <v>58</v>
      </c>
      <c r="B123" s="75" t="s">
        <v>265</v>
      </c>
      <c r="C123" s="75" t="s">
        <v>323</v>
      </c>
      <c r="D123" s="40"/>
      <c r="E123" s="40"/>
      <c r="F123" s="40"/>
      <c r="G123" s="41"/>
      <c r="H123" s="40"/>
      <c r="I123" s="42">
        <f t="shared" si="26"/>
        <v>0</v>
      </c>
      <c r="J123" s="38">
        <f t="shared" si="27"/>
        <v>5</v>
      </c>
      <c r="N123" s="63">
        <v>5</v>
      </c>
    </row>
    <row r="124" spans="1:14" ht="99" customHeight="1" x14ac:dyDescent="0.25">
      <c r="A124" s="63" t="s">
        <v>59</v>
      </c>
      <c r="B124" s="75" t="s">
        <v>266</v>
      </c>
      <c r="C124" s="75" t="s">
        <v>267</v>
      </c>
      <c r="D124" s="40"/>
      <c r="E124" s="40"/>
      <c r="F124" s="40"/>
      <c r="G124" s="41"/>
      <c r="H124" s="40"/>
      <c r="I124" s="42">
        <f t="shared" si="26"/>
        <v>0</v>
      </c>
      <c r="J124" s="38">
        <f t="shared" si="27"/>
        <v>15</v>
      </c>
      <c r="N124" s="63">
        <v>15</v>
      </c>
    </row>
    <row r="125" spans="1:14" ht="144.75" customHeight="1" x14ac:dyDescent="0.25">
      <c r="A125" s="38" t="s">
        <v>122</v>
      </c>
      <c r="B125" s="75" t="s">
        <v>268</v>
      </c>
      <c r="C125" s="76" t="s">
        <v>269</v>
      </c>
      <c r="D125" s="40"/>
      <c r="E125" s="40"/>
      <c r="F125" s="40"/>
      <c r="G125" s="41"/>
      <c r="H125" s="40"/>
      <c r="I125" s="42">
        <f t="shared" si="26"/>
        <v>0</v>
      </c>
      <c r="J125" s="38">
        <f t="shared" si="27"/>
        <v>5</v>
      </c>
      <c r="N125" s="63">
        <v>5</v>
      </c>
    </row>
    <row r="126" spans="1:14" ht="72" customHeight="1" x14ac:dyDescent="0.25">
      <c r="A126" s="63" t="s">
        <v>60</v>
      </c>
      <c r="B126" s="75" t="s">
        <v>324</v>
      </c>
      <c r="C126" s="75" t="s">
        <v>325</v>
      </c>
      <c r="D126" s="40"/>
      <c r="E126" s="40"/>
      <c r="F126" s="40"/>
      <c r="G126" s="41"/>
      <c r="H126" s="40"/>
      <c r="I126" s="42">
        <f t="shared" si="26"/>
        <v>0</v>
      </c>
      <c r="J126" s="38">
        <f t="shared" si="27"/>
        <v>5</v>
      </c>
      <c r="N126" s="63">
        <v>5</v>
      </c>
    </row>
    <row r="127" spans="1:14" ht="102.75" customHeight="1" x14ac:dyDescent="0.25">
      <c r="A127" s="63" t="s">
        <v>35</v>
      </c>
      <c r="B127" s="75" t="s">
        <v>270</v>
      </c>
      <c r="C127" s="75" t="s">
        <v>271</v>
      </c>
      <c r="D127" s="40"/>
      <c r="E127" s="40"/>
      <c r="F127" s="40"/>
      <c r="G127" s="41"/>
      <c r="H127" s="40"/>
      <c r="I127" s="42">
        <f t="shared" si="26"/>
        <v>0</v>
      </c>
      <c r="J127" s="38">
        <f t="shared" si="27"/>
        <v>10</v>
      </c>
      <c r="N127" s="63">
        <v>10</v>
      </c>
    </row>
    <row r="128" spans="1:14" x14ac:dyDescent="0.25">
      <c r="A128" s="63"/>
      <c r="B128" s="75"/>
      <c r="C128" s="44" t="s">
        <v>24</v>
      </c>
      <c r="D128" s="85">
        <f>J128-I128</f>
        <v>125</v>
      </c>
      <c r="E128" s="85"/>
      <c r="F128" s="45" t="s">
        <v>25</v>
      </c>
      <c r="G128" s="85">
        <f>J128</f>
        <v>125</v>
      </c>
      <c r="H128" s="85"/>
      <c r="I128" s="67">
        <f>SUM(I111:I127)</f>
        <v>0</v>
      </c>
      <c r="J128" s="67">
        <f>SUM(J111:J127)</f>
        <v>125</v>
      </c>
      <c r="K128" s="47"/>
      <c r="L128" s="35"/>
      <c r="M128" s="35"/>
      <c r="N128" s="72">
        <f>SUM(N111:N127)</f>
        <v>125</v>
      </c>
    </row>
    <row r="129" spans="1:14" x14ac:dyDescent="0.25">
      <c r="A129" s="73"/>
      <c r="B129" s="83" t="s">
        <v>119</v>
      </c>
      <c r="C129" s="83"/>
      <c r="D129" s="29" t="s">
        <v>21</v>
      </c>
      <c r="E129" s="29" t="s">
        <v>18</v>
      </c>
      <c r="F129" s="29" t="s">
        <v>19</v>
      </c>
      <c r="G129" s="29" t="s">
        <v>20</v>
      </c>
      <c r="H129" s="29" t="s">
        <v>79</v>
      </c>
      <c r="N129" s="63"/>
    </row>
    <row r="130" spans="1:14" x14ac:dyDescent="0.25">
      <c r="A130" s="74" t="s">
        <v>109</v>
      </c>
      <c r="B130" s="35" t="s">
        <v>36</v>
      </c>
      <c r="C130" s="35" t="s">
        <v>108</v>
      </c>
      <c r="D130" s="48"/>
      <c r="E130" s="49"/>
      <c r="F130" s="50"/>
      <c r="G130" s="51"/>
      <c r="H130" s="50"/>
      <c r="N130" s="63"/>
    </row>
    <row r="131" spans="1:14" ht="68.25" customHeight="1" x14ac:dyDescent="0.25">
      <c r="A131" s="38" t="s">
        <v>123</v>
      </c>
      <c r="B131" s="77" t="s">
        <v>113</v>
      </c>
      <c r="C131" s="77" t="s">
        <v>131</v>
      </c>
      <c r="J131" s="38">
        <f t="shared" ref="J131:J136" si="28">IF(H131="x",0,N131)</f>
        <v>5</v>
      </c>
      <c r="N131" s="63">
        <v>5</v>
      </c>
    </row>
    <row r="132" spans="1:14" ht="39" customHeight="1" x14ac:dyDescent="0.25">
      <c r="A132" s="38" t="s">
        <v>124</v>
      </c>
      <c r="B132" s="77" t="s">
        <v>129</v>
      </c>
      <c r="C132" s="77" t="s">
        <v>114</v>
      </c>
      <c r="J132" s="38">
        <f t="shared" si="28"/>
        <v>5</v>
      </c>
      <c r="N132" s="63">
        <v>5</v>
      </c>
    </row>
    <row r="133" spans="1:14" ht="45.75" customHeight="1" x14ac:dyDescent="0.25">
      <c r="A133" s="38" t="s">
        <v>127</v>
      </c>
      <c r="B133" s="77" t="s">
        <v>115</v>
      </c>
      <c r="C133" s="78" t="s">
        <v>132</v>
      </c>
      <c r="J133" s="38">
        <f t="shared" si="28"/>
        <v>5</v>
      </c>
      <c r="N133" s="63">
        <v>5</v>
      </c>
    </row>
    <row r="134" spans="1:14" ht="62.25" customHeight="1" x14ac:dyDescent="0.25">
      <c r="A134" s="38" t="s">
        <v>126</v>
      </c>
      <c r="B134" s="77" t="s">
        <v>116</v>
      </c>
      <c r="C134" s="78" t="s">
        <v>133</v>
      </c>
      <c r="J134" s="38">
        <f t="shared" si="28"/>
        <v>5</v>
      </c>
      <c r="N134" s="63">
        <v>5</v>
      </c>
    </row>
    <row r="135" spans="1:14" ht="39.75" customHeight="1" x14ac:dyDescent="0.25">
      <c r="A135" s="38" t="s">
        <v>125</v>
      </c>
      <c r="B135" s="77" t="s">
        <v>117</v>
      </c>
      <c r="C135" s="77" t="s">
        <v>118</v>
      </c>
      <c r="J135" s="38">
        <f t="shared" si="28"/>
        <v>5</v>
      </c>
      <c r="N135" s="63">
        <v>5</v>
      </c>
    </row>
    <row r="136" spans="1:14" ht="69.75" customHeight="1" x14ac:dyDescent="0.25">
      <c r="A136" s="38" t="s">
        <v>279</v>
      </c>
      <c r="B136" s="24" t="s">
        <v>92</v>
      </c>
      <c r="C136" s="24" t="s">
        <v>33</v>
      </c>
      <c r="I136" s="42">
        <f>IF(D136="x",J136*-0.05,(IF(E136="X",0,(IF(F136="X",J136/2,(IF(G136="X",J136,(IF(H136="X",J136,0)))))))))</f>
        <v>0</v>
      </c>
      <c r="J136" s="38">
        <f t="shared" si="28"/>
        <v>10</v>
      </c>
      <c r="N136" s="28">
        <v>10</v>
      </c>
    </row>
    <row r="137" spans="1:14" ht="43.5" customHeight="1" x14ac:dyDescent="0.25">
      <c r="A137" s="38" t="s">
        <v>327</v>
      </c>
      <c r="B137" s="24" t="s">
        <v>328</v>
      </c>
      <c r="C137" s="24" t="s">
        <v>329</v>
      </c>
      <c r="I137" s="42">
        <f>IF(D137="x",J137*-0.05,(IF(E137="X",0,(IF(F137="X",J137/2,(IF(G137="X",J137,(IF(H137="X",J137,0)))))))))</f>
        <v>0</v>
      </c>
      <c r="J137" s="38">
        <f t="shared" ref="J137" si="29">IF(H137="x",0,N137)</f>
        <v>10</v>
      </c>
      <c r="N137" s="28">
        <v>10</v>
      </c>
    </row>
    <row r="138" spans="1:14" x14ac:dyDescent="0.25">
      <c r="B138" s="75"/>
      <c r="C138" s="44" t="s">
        <v>24</v>
      </c>
      <c r="D138" s="85">
        <f>J138-I138</f>
        <v>45</v>
      </c>
      <c r="E138" s="85"/>
      <c r="F138" s="45" t="s">
        <v>25</v>
      </c>
      <c r="G138" s="85">
        <f>J138</f>
        <v>45</v>
      </c>
      <c r="H138" s="85"/>
      <c r="I138" s="67">
        <f>SUM(I114:I135)</f>
        <v>0</v>
      </c>
      <c r="J138" s="67">
        <f>SUM(J130:J137)</f>
        <v>45</v>
      </c>
      <c r="K138" s="47"/>
      <c r="L138" s="35"/>
      <c r="M138" s="35"/>
      <c r="N138" s="72">
        <f>SUM(N130:N137)</f>
        <v>45</v>
      </c>
    </row>
    <row r="139" spans="1:14" x14ac:dyDescent="0.25">
      <c r="B139" s="79"/>
      <c r="C139" s="79"/>
      <c r="I139" s="80"/>
      <c r="N139" s="63"/>
    </row>
    <row r="140" spans="1:14" x14ac:dyDescent="0.25">
      <c r="B140" s="79"/>
      <c r="C140" s="79"/>
      <c r="N140" s="63"/>
    </row>
    <row r="141" spans="1:14" x14ac:dyDescent="0.25">
      <c r="B141" s="79"/>
      <c r="C141" s="79"/>
      <c r="N141" s="63"/>
    </row>
    <row r="142" spans="1:14" x14ac:dyDescent="0.25">
      <c r="I142" s="80"/>
      <c r="N142" s="63"/>
    </row>
    <row r="143" spans="1:14" x14ac:dyDescent="0.25">
      <c r="N143" s="63"/>
    </row>
    <row r="144" spans="1:14" x14ac:dyDescent="0.25">
      <c r="N144" s="63"/>
    </row>
    <row r="145" spans="14:14" x14ac:dyDescent="0.25">
      <c r="N145" s="63"/>
    </row>
    <row r="146" spans="14:14" x14ac:dyDescent="0.25">
      <c r="N146" s="63"/>
    </row>
    <row r="147" spans="14:14" x14ac:dyDescent="0.25">
      <c r="N147" s="63"/>
    </row>
    <row r="148" spans="14:14" x14ac:dyDescent="0.25">
      <c r="N148" s="63"/>
    </row>
    <row r="149" spans="14:14" x14ac:dyDescent="0.25">
      <c r="N149" s="63"/>
    </row>
    <row r="150" spans="14:14" x14ac:dyDescent="0.25">
      <c r="N150" s="63"/>
    </row>
    <row r="151" spans="14:14" x14ac:dyDescent="0.25">
      <c r="N151" s="63"/>
    </row>
    <row r="152" spans="14:14" x14ac:dyDescent="0.25">
      <c r="N152" s="63"/>
    </row>
    <row r="153" spans="14:14" x14ac:dyDescent="0.25">
      <c r="N153" s="63"/>
    </row>
    <row r="154" spans="14:14" x14ac:dyDescent="0.25">
      <c r="N154" s="63"/>
    </row>
    <row r="155" spans="14:14" x14ac:dyDescent="0.25">
      <c r="N155" s="63"/>
    </row>
    <row r="156" spans="14:14" x14ac:dyDescent="0.25">
      <c r="N156" s="63"/>
    </row>
    <row r="157" spans="14:14" x14ac:dyDescent="0.25">
      <c r="N157" s="63"/>
    </row>
    <row r="158" spans="14:14" x14ac:dyDescent="0.25">
      <c r="N158" s="63"/>
    </row>
    <row r="159" spans="14:14" x14ac:dyDescent="0.25">
      <c r="N159" s="63"/>
    </row>
    <row r="160" spans="14:14" x14ac:dyDescent="0.25">
      <c r="N160" s="63"/>
    </row>
    <row r="161" spans="14:14" x14ac:dyDescent="0.25">
      <c r="N161" s="63"/>
    </row>
    <row r="162" spans="14:14" x14ac:dyDescent="0.25">
      <c r="N162" s="63"/>
    </row>
    <row r="163" spans="14:14" x14ac:dyDescent="0.25">
      <c r="N163" s="63"/>
    </row>
    <row r="164" spans="14:14" x14ac:dyDescent="0.25">
      <c r="N164" s="63"/>
    </row>
    <row r="165" spans="14:14" x14ac:dyDescent="0.25">
      <c r="N165" s="63"/>
    </row>
    <row r="166" spans="14:14" x14ac:dyDescent="0.25">
      <c r="N166" s="63"/>
    </row>
    <row r="167" spans="14:14" x14ac:dyDescent="0.25">
      <c r="N167" s="63"/>
    </row>
    <row r="168" spans="14:14" x14ac:dyDescent="0.25">
      <c r="N168" s="63"/>
    </row>
    <row r="169" spans="14:14" x14ac:dyDescent="0.25">
      <c r="N169" s="63"/>
    </row>
    <row r="170" spans="14:14" x14ac:dyDescent="0.25">
      <c r="N170" s="63"/>
    </row>
    <row r="171" spans="14:14" x14ac:dyDescent="0.25">
      <c r="N171" s="63"/>
    </row>
    <row r="172" spans="14:14" x14ac:dyDescent="0.25">
      <c r="N172" s="63"/>
    </row>
    <row r="173" spans="14:14" x14ac:dyDescent="0.25">
      <c r="N173" s="63"/>
    </row>
    <row r="174" spans="14:14" x14ac:dyDescent="0.25">
      <c r="N174" s="63"/>
    </row>
    <row r="175" spans="14:14" x14ac:dyDescent="0.25">
      <c r="N175" s="63"/>
    </row>
    <row r="176" spans="14:14" x14ac:dyDescent="0.25">
      <c r="N176" s="63"/>
    </row>
    <row r="177" spans="14:14" x14ac:dyDescent="0.25">
      <c r="N177" s="63"/>
    </row>
    <row r="178" spans="14:14" x14ac:dyDescent="0.25">
      <c r="N178" s="63"/>
    </row>
    <row r="179" spans="14:14" x14ac:dyDescent="0.25">
      <c r="N179" s="63"/>
    </row>
    <row r="180" spans="14:14" x14ac:dyDescent="0.25">
      <c r="N180" s="63"/>
    </row>
    <row r="181" spans="14:14" x14ac:dyDescent="0.25">
      <c r="N181" s="63"/>
    </row>
    <row r="182" spans="14:14" x14ac:dyDescent="0.25">
      <c r="N182" s="63"/>
    </row>
    <row r="183" spans="14:14" x14ac:dyDescent="0.25">
      <c r="N183" s="63"/>
    </row>
    <row r="184" spans="14:14" x14ac:dyDescent="0.25">
      <c r="N184" s="63"/>
    </row>
    <row r="185" spans="14:14" x14ac:dyDescent="0.25">
      <c r="N185" s="63"/>
    </row>
    <row r="186" spans="14:14" x14ac:dyDescent="0.25">
      <c r="N186" s="63"/>
    </row>
    <row r="187" spans="14:14" x14ac:dyDescent="0.25">
      <c r="N187" s="63"/>
    </row>
    <row r="188" spans="14:14" x14ac:dyDescent="0.25">
      <c r="N188" s="63"/>
    </row>
    <row r="189" spans="14:14" x14ac:dyDescent="0.25">
      <c r="N189" s="63"/>
    </row>
    <row r="190" spans="14:14" x14ac:dyDescent="0.25">
      <c r="N190" s="63"/>
    </row>
    <row r="191" spans="14:14" x14ac:dyDescent="0.25">
      <c r="N191" s="63"/>
    </row>
    <row r="192" spans="14:14" x14ac:dyDescent="0.25">
      <c r="N192" s="63"/>
    </row>
    <row r="193" spans="14:14" x14ac:dyDescent="0.25">
      <c r="N193" s="63"/>
    </row>
    <row r="194" spans="14:14" x14ac:dyDescent="0.25">
      <c r="N194" s="63"/>
    </row>
    <row r="195" spans="14:14" x14ac:dyDescent="0.25">
      <c r="N195" s="63"/>
    </row>
    <row r="196" spans="14:14" x14ac:dyDescent="0.25">
      <c r="N196" s="63"/>
    </row>
    <row r="197" spans="14:14" x14ac:dyDescent="0.25">
      <c r="N197" s="63"/>
    </row>
    <row r="198" spans="14:14" x14ac:dyDescent="0.25">
      <c r="N198" s="63"/>
    </row>
    <row r="199" spans="14:14" x14ac:dyDescent="0.25">
      <c r="N199" s="63"/>
    </row>
    <row r="200" spans="14:14" x14ac:dyDescent="0.25">
      <c r="N200" s="63"/>
    </row>
    <row r="201" spans="14:14" x14ac:dyDescent="0.25">
      <c r="N201" s="63"/>
    </row>
    <row r="202" spans="14:14" x14ac:dyDescent="0.25">
      <c r="N202" s="63"/>
    </row>
    <row r="203" spans="14:14" x14ac:dyDescent="0.25">
      <c r="N203" s="63"/>
    </row>
    <row r="204" spans="14:14" x14ac:dyDescent="0.25">
      <c r="N204" s="63"/>
    </row>
    <row r="205" spans="14:14" x14ac:dyDescent="0.25">
      <c r="N205" s="63"/>
    </row>
    <row r="206" spans="14:14" x14ac:dyDescent="0.25">
      <c r="N206" s="63"/>
    </row>
    <row r="207" spans="14:14" x14ac:dyDescent="0.25">
      <c r="N207" s="63"/>
    </row>
    <row r="208" spans="14:14" x14ac:dyDescent="0.25">
      <c r="N208" s="63"/>
    </row>
    <row r="209" spans="14:14" x14ac:dyDescent="0.25">
      <c r="N209" s="63"/>
    </row>
    <row r="210" spans="14:14" x14ac:dyDescent="0.25">
      <c r="N210" s="63"/>
    </row>
    <row r="211" spans="14:14" x14ac:dyDescent="0.25">
      <c r="N211" s="63"/>
    </row>
    <row r="212" spans="14:14" x14ac:dyDescent="0.25">
      <c r="N212" s="63"/>
    </row>
    <row r="213" spans="14:14" x14ac:dyDescent="0.25">
      <c r="N213" s="63"/>
    </row>
    <row r="214" spans="14:14" x14ac:dyDescent="0.25">
      <c r="N214" s="63"/>
    </row>
    <row r="215" spans="14:14" x14ac:dyDescent="0.25">
      <c r="N215" s="63"/>
    </row>
    <row r="216" spans="14:14" x14ac:dyDescent="0.25">
      <c r="N216" s="63"/>
    </row>
    <row r="217" spans="14:14" x14ac:dyDescent="0.25">
      <c r="N217" s="63"/>
    </row>
    <row r="218" spans="14:14" x14ac:dyDescent="0.25">
      <c r="N218" s="63"/>
    </row>
    <row r="219" spans="14:14" x14ac:dyDescent="0.25">
      <c r="N219" s="63"/>
    </row>
    <row r="220" spans="14:14" x14ac:dyDescent="0.25">
      <c r="N220" s="63"/>
    </row>
    <row r="221" spans="14:14" x14ac:dyDescent="0.25">
      <c r="N221" s="63"/>
    </row>
    <row r="222" spans="14:14" x14ac:dyDescent="0.25">
      <c r="N222" s="63"/>
    </row>
    <row r="223" spans="14:14" x14ac:dyDescent="0.25">
      <c r="N223" s="63"/>
    </row>
    <row r="224" spans="14:14" x14ac:dyDescent="0.25">
      <c r="N224" s="63"/>
    </row>
    <row r="225" spans="14:14" x14ac:dyDescent="0.25">
      <c r="N225" s="63"/>
    </row>
    <row r="226" spans="14:14" x14ac:dyDescent="0.25">
      <c r="N226" s="63"/>
    </row>
    <row r="227" spans="14:14" x14ac:dyDescent="0.25">
      <c r="N227" s="63"/>
    </row>
    <row r="228" spans="14:14" x14ac:dyDescent="0.25">
      <c r="N228" s="63"/>
    </row>
    <row r="229" spans="14:14" x14ac:dyDescent="0.25">
      <c r="N229" s="63"/>
    </row>
    <row r="230" spans="14:14" x14ac:dyDescent="0.25">
      <c r="N230" s="63"/>
    </row>
    <row r="231" spans="14:14" x14ac:dyDescent="0.25">
      <c r="N231" s="63"/>
    </row>
    <row r="232" spans="14:14" x14ac:dyDescent="0.25">
      <c r="N232" s="63"/>
    </row>
    <row r="233" spans="14:14" x14ac:dyDescent="0.25">
      <c r="N233" s="63"/>
    </row>
    <row r="234" spans="14:14" x14ac:dyDescent="0.25">
      <c r="N234" s="63"/>
    </row>
    <row r="235" spans="14:14" x14ac:dyDescent="0.25">
      <c r="N235" s="63"/>
    </row>
    <row r="236" spans="14:14" x14ac:dyDescent="0.25">
      <c r="N236" s="63"/>
    </row>
    <row r="237" spans="14:14" x14ac:dyDescent="0.25">
      <c r="N237" s="63"/>
    </row>
    <row r="238" spans="14:14" x14ac:dyDescent="0.25">
      <c r="N238" s="63"/>
    </row>
    <row r="239" spans="14:14" x14ac:dyDescent="0.25">
      <c r="N239" s="63"/>
    </row>
    <row r="240" spans="14:14" x14ac:dyDescent="0.25">
      <c r="N240" s="63"/>
    </row>
    <row r="241" spans="14:14" x14ac:dyDescent="0.25">
      <c r="N241" s="63"/>
    </row>
    <row r="242" spans="14:14" x14ac:dyDescent="0.25">
      <c r="N242" s="63"/>
    </row>
    <row r="243" spans="14:14" x14ac:dyDescent="0.25">
      <c r="N243" s="63"/>
    </row>
    <row r="244" spans="14:14" x14ac:dyDescent="0.25">
      <c r="N244" s="63"/>
    </row>
    <row r="245" spans="14:14" x14ac:dyDescent="0.25">
      <c r="N245" s="63"/>
    </row>
    <row r="246" spans="14:14" x14ac:dyDescent="0.25">
      <c r="N246" s="63"/>
    </row>
    <row r="247" spans="14:14" x14ac:dyDescent="0.25">
      <c r="N247" s="63"/>
    </row>
    <row r="248" spans="14:14" x14ac:dyDescent="0.25">
      <c r="N248" s="63"/>
    </row>
    <row r="249" spans="14:14" x14ac:dyDescent="0.25">
      <c r="N249" s="63"/>
    </row>
    <row r="250" spans="14:14" x14ac:dyDescent="0.25">
      <c r="N250" s="63"/>
    </row>
    <row r="251" spans="14:14" x14ac:dyDescent="0.25">
      <c r="N251" s="63"/>
    </row>
    <row r="252" spans="14:14" x14ac:dyDescent="0.25">
      <c r="N252" s="63"/>
    </row>
    <row r="253" spans="14:14" x14ac:dyDescent="0.25">
      <c r="N253" s="63"/>
    </row>
    <row r="254" spans="14:14" x14ac:dyDescent="0.25">
      <c r="N254" s="63"/>
    </row>
    <row r="255" spans="14:14" x14ac:dyDescent="0.25">
      <c r="N255" s="63"/>
    </row>
    <row r="256" spans="14:14" x14ac:dyDescent="0.25">
      <c r="N256" s="63"/>
    </row>
    <row r="257" spans="14:14" x14ac:dyDescent="0.25">
      <c r="N257" s="63"/>
    </row>
    <row r="258" spans="14:14" x14ac:dyDescent="0.25">
      <c r="N258" s="63"/>
    </row>
    <row r="259" spans="14:14" x14ac:dyDescent="0.25">
      <c r="N259" s="63"/>
    </row>
    <row r="260" spans="14:14" x14ac:dyDescent="0.25">
      <c r="N260" s="63"/>
    </row>
    <row r="261" spans="14:14" x14ac:dyDescent="0.25">
      <c r="N261" s="63"/>
    </row>
    <row r="262" spans="14:14" x14ac:dyDescent="0.25">
      <c r="N262" s="63"/>
    </row>
    <row r="263" spans="14:14" x14ac:dyDescent="0.25">
      <c r="N263" s="63"/>
    </row>
    <row r="264" spans="14:14" x14ac:dyDescent="0.25">
      <c r="N264" s="63"/>
    </row>
    <row r="265" spans="14:14" x14ac:dyDescent="0.25">
      <c r="N265" s="63"/>
    </row>
    <row r="266" spans="14:14" x14ac:dyDescent="0.25">
      <c r="N266" s="63"/>
    </row>
    <row r="267" spans="14:14" x14ac:dyDescent="0.25">
      <c r="N267" s="63"/>
    </row>
    <row r="268" spans="14:14" x14ac:dyDescent="0.25">
      <c r="N268" s="63"/>
    </row>
    <row r="269" spans="14:14" x14ac:dyDescent="0.25">
      <c r="N269" s="63"/>
    </row>
    <row r="270" spans="14:14" x14ac:dyDescent="0.25">
      <c r="N270" s="63"/>
    </row>
    <row r="271" spans="14:14" x14ac:dyDescent="0.25">
      <c r="N271" s="63"/>
    </row>
    <row r="272" spans="14:14" x14ac:dyDescent="0.25">
      <c r="N272" s="63"/>
    </row>
    <row r="273" spans="14:14" x14ac:dyDescent="0.25">
      <c r="N273" s="63"/>
    </row>
    <row r="274" spans="14:14" x14ac:dyDescent="0.25">
      <c r="N274" s="63"/>
    </row>
    <row r="275" spans="14:14" x14ac:dyDescent="0.25">
      <c r="N275" s="63"/>
    </row>
    <row r="276" spans="14:14" x14ac:dyDescent="0.25">
      <c r="N276" s="63"/>
    </row>
    <row r="277" spans="14:14" x14ac:dyDescent="0.25">
      <c r="N277" s="63"/>
    </row>
    <row r="278" spans="14:14" x14ac:dyDescent="0.25">
      <c r="N278" s="63"/>
    </row>
    <row r="279" spans="14:14" x14ac:dyDescent="0.25">
      <c r="N279" s="63"/>
    </row>
    <row r="280" spans="14:14" x14ac:dyDescent="0.25">
      <c r="N280" s="63"/>
    </row>
    <row r="281" spans="14:14" x14ac:dyDescent="0.25">
      <c r="N281" s="63"/>
    </row>
    <row r="282" spans="14:14" x14ac:dyDescent="0.25">
      <c r="N282" s="63"/>
    </row>
    <row r="283" spans="14:14" x14ac:dyDescent="0.25">
      <c r="N283" s="63"/>
    </row>
    <row r="284" spans="14:14" x14ac:dyDescent="0.25">
      <c r="N284" s="63"/>
    </row>
    <row r="285" spans="14:14" x14ac:dyDescent="0.25">
      <c r="N285" s="63"/>
    </row>
    <row r="286" spans="14:14" x14ac:dyDescent="0.25">
      <c r="N286" s="63"/>
    </row>
    <row r="287" spans="14:14" x14ac:dyDescent="0.25">
      <c r="N287" s="63"/>
    </row>
    <row r="288" spans="14:14" x14ac:dyDescent="0.25">
      <c r="N288" s="63"/>
    </row>
    <row r="289" spans="14:14" x14ac:dyDescent="0.25">
      <c r="N289" s="63"/>
    </row>
    <row r="290" spans="14:14" x14ac:dyDescent="0.25">
      <c r="N290" s="63"/>
    </row>
    <row r="291" spans="14:14" x14ac:dyDescent="0.25">
      <c r="N291" s="63"/>
    </row>
    <row r="292" spans="14:14" x14ac:dyDescent="0.25">
      <c r="N292" s="63"/>
    </row>
    <row r="293" spans="14:14" x14ac:dyDescent="0.25">
      <c r="N293" s="63"/>
    </row>
    <row r="294" spans="14:14" x14ac:dyDescent="0.25">
      <c r="N294" s="63"/>
    </row>
    <row r="295" spans="14:14" x14ac:dyDescent="0.25">
      <c r="N295" s="63"/>
    </row>
    <row r="296" spans="14:14" x14ac:dyDescent="0.25">
      <c r="N296" s="63"/>
    </row>
    <row r="297" spans="14:14" x14ac:dyDescent="0.25">
      <c r="N297" s="63"/>
    </row>
    <row r="298" spans="14:14" x14ac:dyDescent="0.25">
      <c r="N298" s="63"/>
    </row>
    <row r="299" spans="14:14" x14ac:dyDescent="0.25">
      <c r="N299" s="63"/>
    </row>
    <row r="300" spans="14:14" x14ac:dyDescent="0.25">
      <c r="N300" s="63"/>
    </row>
    <row r="301" spans="14:14" x14ac:dyDescent="0.25">
      <c r="N301" s="63"/>
    </row>
    <row r="302" spans="14:14" x14ac:dyDescent="0.25">
      <c r="N302" s="63"/>
    </row>
    <row r="303" spans="14:14" x14ac:dyDescent="0.25">
      <c r="N303" s="63"/>
    </row>
    <row r="304" spans="14:14" x14ac:dyDescent="0.25">
      <c r="N304" s="63"/>
    </row>
    <row r="305" spans="14:14" x14ac:dyDescent="0.25">
      <c r="N305" s="63"/>
    </row>
    <row r="306" spans="14:14" x14ac:dyDescent="0.25">
      <c r="N306" s="63"/>
    </row>
    <row r="307" spans="14:14" x14ac:dyDescent="0.25">
      <c r="N307" s="63"/>
    </row>
    <row r="308" spans="14:14" x14ac:dyDescent="0.25">
      <c r="N308" s="63"/>
    </row>
    <row r="309" spans="14:14" x14ac:dyDescent="0.25">
      <c r="N309" s="63"/>
    </row>
    <row r="310" spans="14:14" x14ac:dyDescent="0.25">
      <c r="N310" s="63"/>
    </row>
    <row r="311" spans="14:14" x14ac:dyDescent="0.25">
      <c r="N311" s="63"/>
    </row>
    <row r="312" spans="14:14" x14ac:dyDescent="0.25">
      <c r="N312" s="63"/>
    </row>
    <row r="313" spans="14:14" x14ac:dyDescent="0.25">
      <c r="N313" s="63"/>
    </row>
    <row r="314" spans="14:14" x14ac:dyDescent="0.25">
      <c r="N314" s="63"/>
    </row>
    <row r="315" spans="14:14" x14ac:dyDescent="0.25">
      <c r="N315" s="63"/>
    </row>
    <row r="316" spans="14:14" x14ac:dyDescent="0.25">
      <c r="N316" s="63"/>
    </row>
    <row r="317" spans="14:14" x14ac:dyDescent="0.25">
      <c r="N317" s="63"/>
    </row>
    <row r="318" spans="14:14" x14ac:dyDescent="0.25">
      <c r="N318" s="63"/>
    </row>
    <row r="319" spans="14:14" x14ac:dyDescent="0.25">
      <c r="N319" s="63"/>
    </row>
    <row r="320" spans="14:14" x14ac:dyDescent="0.25">
      <c r="N320" s="63"/>
    </row>
    <row r="321" spans="14:14" x14ac:dyDescent="0.25">
      <c r="N321" s="63"/>
    </row>
    <row r="322" spans="14:14" x14ac:dyDescent="0.25">
      <c r="N322" s="63"/>
    </row>
    <row r="323" spans="14:14" x14ac:dyDescent="0.25">
      <c r="N323" s="63"/>
    </row>
    <row r="324" spans="14:14" x14ac:dyDescent="0.25">
      <c r="N324" s="63"/>
    </row>
    <row r="325" spans="14:14" x14ac:dyDescent="0.25">
      <c r="N325" s="63"/>
    </row>
    <row r="326" spans="14:14" x14ac:dyDescent="0.25">
      <c r="N326" s="63"/>
    </row>
    <row r="327" spans="14:14" x14ac:dyDescent="0.25">
      <c r="N327" s="63"/>
    </row>
    <row r="328" spans="14:14" x14ac:dyDescent="0.25">
      <c r="N328" s="63"/>
    </row>
    <row r="329" spans="14:14" x14ac:dyDescent="0.25">
      <c r="N329" s="63"/>
    </row>
    <row r="330" spans="14:14" x14ac:dyDescent="0.25">
      <c r="N330" s="63"/>
    </row>
    <row r="331" spans="14:14" x14ac:dyDescent="0.25">
      <c r="N331" s="63"/>
    </row>
    <row r="332" spans="14:14" x14ac:dyDescent="0.25">
      <c r="N332" s="63"/>
    </row>
    <row r="333" spans="14:14" x14ac:dyDescent="0.25">
      <c r="N333" s="63"/>
    </row>
    <row r="334" spans="14:14" x14ac:dyDescent="0.25">
      <c r="N334" s="63"/>
    </row>
    <row r="335" spans="14:14" x14ac:dyDescent="0.25">
      <c r="N335" s="63"/>
    </row>
    <row r="336" spans="14:14" x14ac:dyDescent="0.25">
      <c r="N336" s="63"/>
    </row>
    <row r="337" spans="14:14" x14ac:dyDescent="0.25">
      <c r="N337" s="63"/>
    </row>
    <row r="338" spans="14:14" x14ac:dyDescent="0.25">
      <c r="N338" s="63"/>
    </row>
    <row r="339" spans="14:14" x14ac:dyDescent="0.25">
      <c r="N339" s="63"/>
    </row>
    <row r="340" spans="14:14" x14ac:dyDescent="0.25">
      <c r="N340" s="63"/>
    </row>
    <row r="341" spans="14:14" x14ac:dyDescent="0.25">
      <c r="N341" s="63"/>
    </row>
    <row r="342" spans="14:14" x14ac:dyDescent="0.25">
      <c r="N342" s="63"/>
    </row>
    <row r="343" spans="14:14" x14ac:dyDescent="0.25">
      <c r="N343" s="63"/>
    </row>
    <row r="344" spans="14:14" x14ac:dyDescent="0.25">
      <c r="N344" s="63"/>
    </row>
    <row r="345" spans="14:14" x14ac:dyDescent="0.25">
      <c r="N345" s="63"/>
    </row>
  </sheetData>
  <mergeCells count="22">
    <mergeCell ref="G80:H80"/>
    <mergeCell ref="B61:C61"/>
    <mergeCell ref="D42:E42"/>
    <mergeCell ref="G42:H42"/>
    <mergeCell ref="D60:E60"/>
    <mergeCell ref="G60:H60"/>
    <mergeCell ref="B2:H2"/>
    <mergeCell ref="B129:C129"/>
    <mergeCell ref="B109:C109"/>
    <mergeCell ref="B82:C82"/>
    <mergeCell ref="D138:E138"/>
    <mergeCell ref="G138:H138"/>
    <mergeCell ref="D108:E108"/>
    <mergeCell ref="G108:H108"/>
    <mergeCell ref="D128:E128"/>
    <mergeCell ref="G128:H128"/>
    <mergeCell ref="D24:E24"/>
    <mergeCell ref="G24:H24"/>
    <mergeCell ref="B11:C11"/>
    <mergeCell ref="B25:C25"/>
    <mergeCell ref="B43:C43"/>
    <mergeCell ref="D80:E80"/>
  </mergeCells>
  <phoneticPr fontId="2" type="noConversion"/>
  <printOptions horizontalCentered="1"/>
  <pageMargins left="0.25" right="0.25" top="0.5" bottom="0.75" header="0.55000000000000004" footer="0.3"/>
  <pageSetup scale="8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3"/>
  <sheetViews>
    <sheetView workbookViewId="0">
      <selection activeCell="B20" sqref="B20"/>
    </sheetView>
  </sheetViews>
  <sheetFormatPr defaultColWidth="8.5703125" defaultRowHeight="11.25" x14ac:dyDescent="0.2"/>
  <cols>
    <col min="1" max="1" width="4.140625" style="3" customWidth="1"/>
    <col min="2" max="2" width="80.5703125" style="3" bestFit="1" customWidth="1"/>
    <col min="3" max="3" width="1" style="3" customWidth="1"/>
    <col min="4" max="4" width="7.7109375" style="3" customWidth="1"/>
    <col min="5" max="5" width="2.42578125" style="3" customWidth="1"/>
    <col min="6" max="6" width="5.5703125" style="3" customWidth="1"/>
    <col min="7" max="7" width="9.7109375" style="3" customWidth="1"/>
    <col min="8" max="8" width="4.140625" style="4" customWidth="1"/>
    <col min="9" max="16384" width="8.5703125" style="3"/>
  </cols>
  <sheetData>
    <row r="1" spans="2:8" ht="21.75" customHeight="1" x14ac:dyDescent="0.3">
      <c r="B1" s="86" t="s">
        <v>26</v>
      </c>
      <c r="C1" s="86"/>
      <c r="D1" s="86"/>
      <c r="E1" s="86"/>
      <c r="F1" s="86"/>
    </row>
    <row r="2" spans="2:8" ht="21.75" customHeight="1" x14ac:dyDescent="0.3">
      <c r="B2" s="5"/>
      <c r="C2" s="5"/>
      <c r="D2" s="5"/>
      <c r="E2" s="5"/>
      <c r="F2" s="5"/>
    </row>
    <row r="3" spans="2:8" ht="21.75" customHeight="1" x14ac:dyDescent="0.3">
      <c r="B3" s="5"/>
      <c r="C3" s="5"/>
      <c r="D3" s="5"/>
      <c r="E3" s="5"/>
      <c r="F3" s="5"/>
    </row>
    <row r="4" spans="2:8" ht="21.75" customHeight="1" x14ac:dyDescent="0.3">
      <c r="B4" s="5"/>
      <c r="C4" s="5"/>
      <c r="D4" s="5"/>
      <c r="E4" s="5"/>
      <c r="F4" s="5"/>
    </row>
    <row r="5" spans="2:8" ht="21.75" customHeight="1" x14ac:dyDescent="0.2">
      <c r="B5" s="6"/>
    </row>
    <row r="6" spans="2:8" ht="21.75" customHeight="1" x14ac:dyDescent="0.2"/>
    <row r="7" spans="2:8" ht="21.75" customHeight="1" x14ac:dyDescent="0.2"/>
    <row r="8" spans="2:8" ht="13.5" customHeight="1" thickBot="1" x14ac:dyDescent="0.25"/>
    <row r="9" spans="2:8" ht="36.75" customHeight="1" thickBot="1" x14ac:dyDescent="0.3">
      <c r="B9" s="7" t="s">
        <v>27</v>
      </c>
      <c r="C9" s="8"/>
      <c r="D9" s="87" t="s">
        <v>28</v>
      </c>
      <c r="E9" s="87"/>
      <c r="F9" s="87"/>
      <c r="G9" s="88"/>
      <c r="H9" s="9"/>
    </row>
    <row r="10" spans="2:8" ht="30.75" customHeight="1" thickBot="1" x14ac:dyDescent="0.25">
      <c r="B10" s="10" t="str">
        <f>PCP!B11</f>
        <v>Separate Raw From RTE (Pasteurized)</v>
      </c>
      <c r="C10" s="11"/>
      <c r="D10" s="12">
        <f>PCP!D24</f>
        <v>170</v>
      </c>
      <c r="E10" s="13" t="s">
        <v>29</v>
      </c>
      <c r="F10" s="12">
        <f>PCP!G24</f>
        <v>170</v>
      </c>
      <c r="G10" s="1">
        <f t="shared" ref="G10:G16" si="0">D10/F10</f>
        <v>1</v>
      </c>
      <c r="H10" s="9"/>
    </row>
    <row r="11" spans="2:8" ht="30.75" customHeight="1" thickBot="1" x14ac:dyDescent="0.25">
      <c r="B11" s="10" t="str">
        <f>PCP!B25</f>
        <v>GMPS</v>
      </c>
      <c r="C11" s="11"/>
      <c r="D11" s="12">
        <f>PCP!D42</f>
        <v>127</v>
      </c>
      <c r="E11" s="13" t="s">
        <v>29</v>
      </c>
      <c r="F11" s="12">
        <f>PCP!G42</f>
        <v>127</v>
      </c>
      <c r="G11" s="1">
        <f t="shared" si="0"/>
        <v>1</v>
      </c>
      <c r="H11" s="9"/>
    </row>
    <row r="12" spans="2:8" ht="30.75" customHeight="1" thickBot="1" x14ac:dyDescent="0.25">
      <c r="B12" s="10" t="str">
        <f>PCP!B43</f>
        <v>Controlled Plant Conditions</v>
      </c>
      <c r="C12" s="11"/>
      <c r="D12" s="12">
        <f>PCP!D60</f>
        <v>225</v>
      </c>
      <c r="E12" s="13" t="s">
        <v>29</v>
      </c>
      <c r="F12" s="12">
        <f>PCP!G60</f>
        <v>225</v>
      </c>
      <c r="G12" s="1">
        <f t="shared" si="0"/>
        <v>1</v>
      </c>
      <c r="H12" s="9"/>
    </row>
    <row r="13" spans="2:8" ht="30.75" customHeight="1" thickBot="1" x14ac:dyDescent="0.25">
      <c r="B13" s="10" t="str">
        <f>PCP!B61</f>
        <v>Sanitary Design of Equipment and Facilities</v>
      </c>
      <c r="C13" s="11"/>
      <c r="D13" s="12">
        <f>PCP!D80</f>
        <v>176</v>
      </c>
      <c r="E13" s="13" t="s">
        <v>29</v>
      </c>
      <c r="F13" s="12">
        <f>PCP!G80</f>
        <v>176</v>
      </c>
      <c r="G13" s="1">
        <f t="shared" si="0"/>
        <v>1</v>
      </c>
      <c r="H13" s="9"/>
    </row>
    <row r="14" spans="2:8" ht="30.75" customHeight="1" thickBot="1" x14ac:dyDescent="0.25">
      <c r="B14" s="10" t="str">
        <f>PCP!B82</f>
        <v xml:space="preserve">Sanitation Procedures and Execution </v>
      </c>
      <c r="C14" s="11"/>
      <c r="D14" s="12">
        <f>PCP!D108</f>
        <v>237</v>
      </c>
      <c r="E14" s="13" t="s">
        <v>29</v>
      </c>
      <c r="F14" s="12">
        <f>PCP!G108</f>
        <v>237</v>
      </c>
      <c r="G14" s="1">
        <f t="shared" si="0"/>
        <v>1</v>
      </c>
      <c r="H14" s="9"/>
    </row>
    <row r="15" spans="2:8" ht="30.75" customHeight="1" x14ac:dyDescent="0.2">
      <c r="B15" s="10" t="str">
        <f>PCP!B109</f>
        <v xml:space="preserve">Environmental Monitoring </v>
      </c>
      <c r="C15" s="11"/>
      <c r="D15" s="12">
        <f>PCP!D119</f>
        <v>0</v>
      </c>
      <c r="E15" s="13" t="s">
        <v>29</v>
      </c>
      <c r="F15" s="12">
        <f>PCP!G119</f>
        <v>0</v>
      </c>
      <c r="G15" s="1" t="e">
        <f t="shared" si="0"/>
        <v>#DIV/0!</v>
      </c>
      <c r="H15" s="9"/>
    </row>
    <row r="16" spans="2:8" ht="30.75" customHeight="1" thickBot="1" x14ac:dyDescent="0.25">
      <c r="B16" s="14" t="s">
        <v>30</v>
      </c>
      <c r="C16" s="15"/>
      <c r="D16" s="16">
        <f>SUBTOTAL(9,D10:D15)</f>
        <v>935</v>
      </c>
      <c r="E16" s="17" t="s">
        <v>29</v>
      </c>
      <c r="F16" s="16">
        <f>SUBTOTAL(9,F10:F15)</f>
        <v>935</v>
      </c>
      <c r="G16" s="2">
        <f t="shared" si="0"/>
        <v>1</v>
      </c>
      <c r="H16" s="9"/>
    </row>
    <row r="17" spans="2:8" ht="12.75" x14ac:dyDescent="0.2">
      <c r="B17" s="18"/>
      <c r="C17" s="18"/>
      <c r="D17" s="18"/>
      <c r="E17" s="18"/>
      <c r="F17" s="18"/>
      <c r="G17" s="9"/>
      <c r="H17" s="9"/>
    </row>
    <row r="18" spans="2:8" ht="14.25" x14ac:dyDescent="0.2">
      <c r="B18" s="19"/>
      <c r="C18" s="20"/>
      <c r="D18" s="20"/>
      <c r="E18" s="20"/>
      <c r="F18" s="20"/>
      <c r="G18" s="9"/>
      <c r="H18" s="9"/>
    </row>
    <row r="19" spans="2:8" x14ac:dyDescent="0.2">
      <c r="D19" s="4"/>
      <c r="E19" s="4"/>
      <c r="F19" s="4"/>
      <c r="H19" s="3"/>
    </row>
    <row r="20" spans="2:8" ht="22.5" customHeight="1" x14ac:dyDescent="0.2">
      <c r="C20" s="21"/>
      <c r="D20" s="4"/>
      <c r="E20" s="4"/>
      <c r="F20" s="4"/>
      <c r="H20" s="3"/>
    </row>
    <row r="21" spans="2:8" x14ac:dyDescent="0.2">
      <c r="D21" s="4"/>
      <c r="E21" s="4"/>
      <c r="F21" s="4"/>
      <c r="H21" s="3"/>
    </row>
    <row r="22" spans="2:8" x14ac:dyDescent="0.2">
      <c r="B22" s="22"/>
      <c r="D22" s="23"/>
      <c r="E22" s="4"/>
      <c r="F22" s="23"/>
      <c r="H22" s="3"/>
    </row>
    <row r="23" spans="2:8" x14ac:dyDescent="0.2">
      <c r="D23" s="4"/>
      <c r="E23" s="4"/>
      <c r="F23" s="4"/>
      <c r="H23" s="3"/>
    </row>
    <row r="24" spans="2:8" x14ac:dyDescent="0.2">
      <c r="D24" s="4"/>
      <c r="E24" s="4"/>
      <c r="F24" s="4"/>
      <c r="H24" s="3"/>
    </row>
    <row r="25" spans="2:8" x14ac:dyDescent="0.2">
      <c r="D25" s="4"/>
      <c r="E25" s="4"/>
      <c r="F25" s="4"/>
      <c r="H25" s="3"/>
    </row>
    <row r="26" spans="2:8" x14ac:dyDescent="0.2">
      <c r="D26" s="4"/>
      <c r="E26" s="4"/>
      <c r="F26" s="4"/>
      <c r="H26" s="3"/>
    </row>
    <row r="27" spans="2:8" x14ac:dyDescent="0.2">
      <c r="D27" s="4"/>
      <c r="E27" s="4"/>
      <c r="F27" s="4"/>
      <c r="H27" s="3"/>
    </row>
    <row r="28" spans="2:8" x14ac:dyDescent="0.2">
      <c r="D28" s="4"/>
      <c r="E28" s="4"/>
      <c r="F28" s="4"/>
      <c r="H28" s="3"/>
    </row>
    <row r="29" spans="2:8" x14ac:dyDescent="0.2">
      <c r="D29" s="4"/>
      <c r="E29" s="4"/>
      <c r="F29" s="4"/>
      <c r="H29" s="3"/>
    </row>
    <row r="30" spans="2:8" x14ac:dyDescent="0.2">
      <c r="D30" s="4"/>
      <c r="E30" s="4"/>
      <c r="F30" s="4"/>
      <c r="H30" s="3"/>
    </row>
    <row r="31" spans="2:8" x14ac:dyDescent="0.2">
      <c r="D31" s="4"/>
      <c r="E31" s="4"/>
      <c r="F31" s="4"/>
      <c r="H31" s="3"/>
    </row>
    <row r="32" spans="2:8" x14ac:dyDescent="0.2">
      <c r="D32" s="4"/>
      <c r="E32" s="4"/>
      <c r="F32" s="4"/>
    </row>
    <row r="33" spans="4:6" x14ac:dyDescent="0.2">
      <c r="D33" s="4"/>
      <c r="E33" s="4"/>
      <c r="F33" s="4"/>
    </row>
  </sheetData>
  <mergeCells count="2">
    <mergeCell ref="B1:F1"/>
    <mergeCell ref="D9:G9"/>
  </mergeCells>
  <phoneticPr fontId="7" type="noConversion"/>
  <pageMargins left="0" right="0" top="0.75" bottom="0.75" header="0.5" footer="0.5"/>
  <pageSetup orientation="landscape" r:id="rId1"/>
  <headerFooter alignWithMargins="0">
    <oddHeader>&amp;CSANITATION AUDIT SUMMARY</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63479DA77FC24E92D7D44E8569B556" ma:contentTypeVersion="1" ma:contentTypeDescription="Create a new document." ma:contentTypeScope="" ma:versionID="6da4d8bb0325ea12d4bb969307f2376a">
  <xsd:schema xmlns:xsd="http://www.w3.org/2001/XMLSchema" xmlns:xs="http://www.w3.org/2001/XMLSchema" xmlns:p="http://schemas.microsoft.com/office/2006/metadata/properties" xmlns:ns1="http://schemas.microsoft.com/sharepoint/v3" targetNamespace="http://schemas.microsoft.com/office/2006/metadata/properties" ma:root="true" ma:fieldsID="3ffcb63cf412a1a4d696cfef295d772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D7C519-7110-4E1D-A786-DEA2D63A28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EDE3CA-ADD7-4DCE-8293-AA43385FCE6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FAABC8F6-BE50-4B6D-879E-A8314A4F23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PCP</vt:lpstr>
      <vt:lpstr>Summary</vt:lpstr>
      <vt:lpstr>PCP!Print_Area</vt:lpstr>
      <vt:lpstr>PCP!Print_Titles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Dairy Pathogen Control Program Assessment</dc:title>
  <dc:creator>Rebecca Piston</dc:creator>
  <cp:lastModifiedBy>Galer, Chad</cp:lastModifiedBy>
  <cp:lastPrinted>2019-10-07T14:56:24Z</cp:lastPrinted>
  <dcterms:created xsi:type="dcterms:W3CDTF">2010-11-21T13:22:21Z</dcterms:created>
  <dcterms:modified xsi:type="dcterms:W3CDTF">2019-10-15T16:20:44Z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ies>
</file>